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255" windowHeight="7935" activeTab="1"/>
  </bookViews>
  <sheets>
    <sheet name="Лист1" sheetId="1" r:id="rId1"/>
    <sheet name="стационар" sheetId="2" r:id="rId2"/>
    <sheet name="поликлиника" sheetId="3" r:id="rId3"/>
    <sheet name="Лист5" sheetId="5" r:id="rId4"/>
    <sheet name="Лист4" sheetId="4" r:id="rId5"/>
    <sheet name="Лист2" sheetId="6" r:id="rId6"/>
  </sheets>
  <definedNames>
    <definedName name="_xlnm.Print_Titles" localSheetId="2">поликлиника!$A:$B,поликлиника!$2:$5</definedName>
    <definedName name="_xlnm.Print_Titles" localSheetId="1">стационар!$A:$B,стационар!$2:$6</definedName>
    <definedName name="_xlnm.Print_Area" localSheetId="2">поликлиника!$A$1:$Z$40</definedName>
    <definedName name="_xlnm.Print_Area" localSheetId="1">стационар!$A$1:$AD$46</definedName>
  </definedNames>
  <calcPr calcId="145621"/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H36" i="2" l="1"/>
  <c r="X11" i="3"/>
  <c r="X24" i="3"/>
  <c r="X25" i="3"/>
  <c r="X18" i="3"/>
  <c r="X26" i="3"/>
  <c r="X21" i="3"/>
  <c r="X31" i="3"/>
  <c r="X13" i="3"/>
  <c r="X38" i="3"/>
  <c r="X35" i="3"/>
  <c r="X37" i="3"/>
  <c r="X36" i="3"/>
  <c r="X22" i="3"/>
  <c r="X30" i="3"/>
  <c r="X39" i="3"/>
  <c r="X40" i="3"/>
  <c r="X9" i="3"/>
  <c r="X14" i="3"/>
  <c r="X19" i="3"/>
  <c r="X15" i="3"/>
  <c r="X32" i="3"/>
  <c r="X17" i="3"/>
  <c r="X27" i="3"/>
  <c r="X20" i="3"/>
  <c r="X28" i="3"/>
  <c r="X6" i="3"/>
  <c r="X8" i="3"/>
  <c r="X23" i="3"/>
  <c r="X29" i="3"/>
  <c r="X10" i="3"/>
  <c r="X16" i="3"/>
  <c r="X7" i="3"/>
  <c r="X33" i="3"/>
  <c r="X12" i="3"/>
  <c r="X34" i="3"/>
  <c r="P11" i="3"/>
  <c r="P24" i="3"/>
  <c r="P25" i="3"/>
  <c r="P18" i="3"/>
  <c r="P26" i="3"/>
  <c r="P21" i="3"/>
  <c r="P31" i="3"/>
  <c r="P13" i="3"/>
  <c r="P38" i="3"/>
  <c r="P35" i="3"/>
  <c r="P37" i="3"/>
  <c r="P36" i="3"/>
  <c r="P22" i="3"/>
  <c r="P30" i="3"/>
  <c r="P39" i="3"/>
  <c r="P40" i="3"/>
  <c r="P9" i="3"/>
  <c r="P14" i="3"/>
  <c r="P19" i="3"/>
  <c r="P15" i="3"/>
  <c r="P32" i="3"/>
  <c r="P17" i="3"/>
  <c r="P27" i="3"/>
  <c r="P20" i="3"/>
  <c r="P28" i="3"/>
  <c r="P6" i="3"/>
  <c r="P8" i="3"/>
  <c r="P23" i="3"/>
  <c r="P29" i="3"/>
  <c r="P10" i="3"/>
  <c r="P16" i="3"/>
  <c r="P7" i="3"/>
  <c r="P33" i="3"/>
  <c r="P12" i="3"/>
  <c r="P34" i="3"/>
  <c r="L11" i="3"/>
  <c r="L24" i="3"/>
  <c r="L25" i="3"/>
  <c r="L18" i="3"/>
  <c r="L26" i="3"/>
  <c r="L21" i="3"/>
  <c r="L31" i="3"/>
  <c r="L13" i="3"/>
  <c r="L38" i="3"/>
  <c r="L35" i="3"/>
  <c r="L37" i="3"/>
  <c r="L36" i="3"/>
  <c r="L22" i="3"/>
  <c r="L30" i="3"/>
  <c r="L39" i="3"/>
  <c r="L40" i="3"/>
  <c r="L9" i="3"/>
  <c r="L14" i="3"/>
  <c r="L19" i="3"/>
  <c r="L15" i="3"/>
  <c r="L32" i="3"/>
  <c r="L17" i="3"/>
  <c r="L27" i="3"/>
  <c r="L20" i="3"/>
  <c r="L28" i="3"/>
  <c r="L6" i="3"/>
  <c r="L8" i="3"/>
  <c r="L23" i="3"/>
  <c r="L29" i="3"/>
  <c r="L10" i="3"/>
  <c r="L16" i="3"/>
  <c r="L7" i="3"/>
  <c r="L33" i="3"/>
  <c r="L12" i="3"/>
  <c r="L34" i="3"/>
  <c r="H11" i="3"/>
  <c r="H24" i="3"/>
  <c r="H25" i="3"/>
  <c r="H18" i="3"/>
  <c r="H26" i="3"/>
  <c r="H21" i="3"/>
  <c r="H31" i="3"/>
  <c r="H13" i="3"/>
  <c r="H38" i="3"/>
  <c r="H35" i="3"/>
  <c r="H37" i="3"/>
  <c r="H36" i="3"/>
  <c r="H22" i="3"/>
  <c r="H30" i="3"/>
  <c r="H39" i="3"/>
  <c r="H40" i="3"/>
  <c r="H9" i="3"/>
  <c r="H14" i="3"/>
  <c r="H19" i="3"/>
  <c r="H15" i="3"/>
  <c r="H32" i="3"/>
  <c r="H17" i="3"/>
  <c r="H27" i="3"/>
  <c r="H20" i="3"/>
  <c r="H28" i="3"/>
  <c r="H6" i="3"/>
  <c r="H8" i="3"/>
  <c r="H23" i="3"/>
  <c r="H29" i="3"/>
  <c r="H10" i="3"/>
  <c r="H16" i="3"/>
  <c r="H7" i="3"/>
  <c r="H33" i="3"/>
  <c r="H12" i="3"/>
  <c r="H34" i="3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C45" i="5"/>
  <c r="N45" i="5"/>
  <c r="M45" i="5"/>
  <c r="L45" i="5"/>
  <c r="K45" i="5"/>
  <c r="J45" i="5"/>
  <c r="I45" i="5"/>
  <c r="H45" i="5"/>
  <c r="G45" i="5"/>
  <c r="F45" i="5"/>
  <c r="E45" i="5"/>
  <c r="D45" i="5"/>
  <c r="B45" i="5"/>
  <c r="AC7" i="2"/>
  <c r="AC6" i="2"/>
  <c r="AB15" i="2"/>
  <c r="AB39" i="2"/>
  <c r="AB17" i="2"/>
  <c r="AB29" i="2"/>
  <c r="AB10" i="2"/>
  <c r="AB30" i="2"/>
  <c r="AB16" i="2"/>
  <c r="AB22" i="2"/>
  <c r="AB46" i="2"/>
  <c r="AB8" i="2"/>
  <c r="AB41" i="2"/>
  <c r="AB21" i="2"/>
  <c r="AB28" i="2"/>
  <c r="AB42" i="2"/>
  <c r="AB45" i="2"/>
  <c r="AB38" i="2"/>
  <c r="AB26" i="2"/>
  <c r="AB12" i="2"/>
  <c r="AB18" i="2"/>
  <c r="AB32" i="2"/>
  <c r="AB24" i="2"/>
  <c r="AB11" i="2"/>
  <c r="AB23" i="2"/>
  <c r="AB25" i="2"/>
  <c r="AB9" i="2"/>
  <c r="AB13" i="2"/>
  <c r="AB40" i="2"/>
  <c r="AB14" i="2"/>
  <c r="AB34" i="2"/>
  <c r="AB19" i="2"/>
  <c r="AB31" i="2"/>
  <c r="AB33" i="2"/>
  <c r="AB43" i="2"/>
  <c r="AB35" i="2"/>
  <c r="AB20" i="2"/>
  <c r="AB44" i="2"/>
  <c r="AB27" i="2"/>
  <c r="AB37" i="2"/>
  <c r="AB36" i="2"/>
  <c r="R15" i="2"/>
  <c r="R39" i="2"/>
  <c r="R17" i="2"/>
  <c r="R29" i="2"/>
  <c r="R10" i="2"/>
  <c r="R30" i="2"/>
  <c r="R16" i="2"/>
  <c r="R22" i="2"/>
  <c r="R46" i="2"/>
  <c r="R8" i="2"/>
  <c r="R41" i="2"/>
  <c r="R21" i="2"/>
  <c r="R28" i="2"/>
  <c r="R42" i="2"/>
  <c r="R45" i="2"/>
  <c r="R38" i="2"/>
  <c r="R26" i="2"/>
  <c r="R12" i="2"/>
  <c r="R18" i="2"/>
  <c r="R32" i="2"/>
  <c r="R24" i="2"/>
  <c r="R11" i="2"/>
  <c r="R23" i="2"/>
  <c r="R25" i="2"/>
  <c r="R9" i="2"/>
  <c r="R13" i="2"/>
  <c r="R40" i="2"/>
  <c r="R14" i="2"/>
  <c r="R34" i="2"/>
  <c r="R19" i="2"/>
  <c r="R31" i="2"/>
  <c r="R33" i="2"/>
  <c r="R43" i="2"/>
  <c r="R35" i="2"/>
  <c r="R20" i="2"/>
  <c r="R44" i="2"/>
  <c r="R27" i="2"/>
  <c r="R37" i="2"/>
  <c r="R36" i="2"/>
  <c r="O15" i="2"/>
  <c r="O39" i="2"/>
  <c r="O17" i="2"/>
  <c r="O29" i="2"/>
  <c r="O10" i="2"/>
  <c r="O30" i="2"/>
  <c r="O16" i="2"/>
  <c r="O22" i="2"/>
  <c r="O46" i="2"/>
  <c r="O8" i="2"/>
  <c r="O41" i="2"/>
  <c r="O21" i="2"/>
  <c r="O28" i="2"/>
  <c r="O42" i="2"/>
  <c r="O45" i="2"/>
  <c r="O38" i="2"/>
  <c r="O26" i="2"/>
  <c r="O12" i="2"/>
  <c r="O18" i="2"/>
  <c r="O32" i="2"/>
  <c r="O24" i="2"/>
  <c r="O11" i="2"/>
  <c r="O23" i="2"/>
  <c r="O25" i="2"/>
  <c r="O9" i="2"/>
  <c r="O13" i="2"/>
  <c r="O40" i="2"/>
  <c r="O14" i="2"/>
  <c r="O34" i="2"/>
  <c r="O19" i="2"/>
  <c r="O31" i="2"/>
  <c r="O33" i="2"/>
  <c r="O43" i="2"/>
  <c r="O35" i="2"/>
  <c r="O20" i="2"/>
  <c r="O44" i="2"/>
  <c r="O27" i="2"/>
  <c r="O37" i="2"/>
  <c r="O36" i="2"/>
  <c r="K15" i="2"/>
  <c r="K39" i="2"/>
  <c r="K17" i="2"/>
  <c r="K29" i="2"/>
  <c r="K10" i="2"/>
  <c r="K30" i="2"/>
  <c r="K16" i="2"/>
  <c r="K22" i="2"/>
  <c r="K46" i="2"/>
  <c r="K8" i="2"/>
  <c r="K41" i="2"/>
  <c r="K21" i="2"/>
  <c r="K28" i="2"/>
  <c r="K42" i="2"/>
  <c r="K45" i="2"/>
  <c r="K38" i="2"/>
  <c r="K26" i="2"/>
  <c r="K12" i="2"/>
  <c r="K18" i="2"/>
  <c r="K32" i="2"/>
  <c r="K24" i="2"/>
  <c r="K11" i="2"/>
  <c r="K23" i="2"/>
  <c r="K25" i="2"/>
  <c r="K9" i="2"/>
  <c r="K13" i="2"/>
  <c r="K40" i="2"/>
  <c r="K14" i="2"/>
  <c r="K34" i="2"/>
  <c r="K19" i="2"/>
  <c r="K31" i="2"/>
  <c r="K33" i="2"/>
  <c r="K43" i="2"/>
  <c r="K35" i="2"/>
  <c r="K20" i="2"/>
  <c r="K44" i="2"/>
  <c r="K27" i="2"/>
  <c r="K37" i="2"/>
  <c r="K36" i="2"/>
  <c r="H15" i="2"/>
  <c r="H39" i="2"/>
  <c r="H17" i="2"/>
  <c r="H29" i="2"/>
  <c r="H10" i="2"/>
  <c r="H30" i="2"/>
  <c r="H16" i="2"/>
  <c r="H22" i="2"/>
  <c r="H46" i="2"/>
  <c r="H8" i="2"/>
  <c r="H41" i="2"/>
  <c r="H21" i="2"/>
  <c r="H28" i="2"/>
  <c r="H42" i="2"/>
  <c r="H45" i="2"/>
  <c r="H38" i="2"/>
  <c r="H26" i="2"/>
  <c r="H12" i="2"/>
  <c r="H18" i="2"/>
  <c r="H32" i="2"/>
  <c r="H24" i="2"/>
  <c r="H11" i="2"/>
  <c r="H23" i="2"/>
  <c r="H25" i="2"/>
  <c r="H9" i="2"/>
  <c r="H13" i="2"/>
  <c r="H40" i="2"/>
  <c r="H14" i="2"/>
  <c r="H34" i="2"/>
  <c r="H19" i="2"/>
  <c r="H31" i="2"/>
  <c r="H33" i="2"/>
  <c r="H43" i="2"/>
  <c r="H35" i="2"/>
  <c r="H20" i="2"/>
  <c r="H44" i="2"/>
  <c r="H27" i="2"/>
  <c r="H37" i="2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E130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E6" i="1"/>
  <c r="Y16" i="3" l="1"/>
  <c r="Y27" i="3"/>
  <c r="Y39" i="3"/>
  <c r="Y25" i="3"/>
  <c r="Y34" i="3"/>
  <c r="Y8" i="3"/>
  <c r="Y19" i="3"/>
  <c r="Y37" i="3"/>
  <c r="Y31" i="3"/>
  <c r="Y33" i="3"/>
  <c r="Y29" i="3"/>
  <c r="Y28" i="3"/>
  <c r="Y32" i="3"/>
  <c r="Y9" i="3"/>
  <c r="Y22" i="3"/>
  <c r="Y38" i="3"/>
  <c r="Y26" i="3"/>
  <c r="Y11" i="3"/>
  <c r="AC45" i="2"/>
  <c r="AC37" i="2"/>
  <c r="AC44" i="2"/>
  <c r="AC35" i="2"/>
  <c r="AD35" i="2" s="1"/>
  <c r="AC33" i="2"/>
  <c r="AC19" i="2"/>
  <c r="AC13" i="2"/>
  <c r="AC25" i="2"/>
  <c r="AC11" i="2"/>
  <c r="AC32" i="2"/>
  <c r="AC12" i="2"/>
  <c r="AC38" i="2"/>
  <c r="AC21" i="2"/>
  <c r="AC8" i="2"/>
  <c r="AC22" i="2"/>
  <c r="AC30" i="2"/>
  <c r="AC29" i="2"/>
  <c r="AC39" i="2"/>
  <c r="AC27" i="2"/>
  <c r="AC20" i="2"/>
  <c r="AC43" i="2"/>
  <c r="AC31" i="2"/>
  <c r="AC34" i="2"/>
  <c r="AC40" i="2"/>
  <c r="AC9" i="2"/>
  <c r="AC23" i="2"/>
  <c r="AC24" i="2"/>
  <c r="AC18" i="2"/>
  <c r="AC26" i="2"/>
  <c r="AD26" i="2" s="1"/>
  <c r="AC28" i="2"/>
  <c r="AC41" i="2"/>
  <c r="AC46" i="2"/>
  <c r="AC10" i="2"/>
  <c r="AC17" i="2"/>
  <c r="AC15" i="2"/>
  <c r="AC16" i="2"/>
  <c r="AC42" i="2"/>
  <c r="AC14" i="2"/>
  <c r="AC36" i="2"/>
  <c r="AD31" i="2" s="1"/>
  <c r="Y12" i="3"/>
  <c r="Y7" i="3"/>
  <c r="Y10" i="3"/>
  <c r="Y23" i="3"/>
  <c r="Y6" i="3"/>
  <c r="Y20" i="3"/>
  <c r="Y17" i="3"/>
  <c r="Y15" i="3"/>
  <c r="Y14" i="3"/>
  <c r="Y40" i="3"/>
  <c r="Y30" i="3"/>
  <c r="Y36" i="3"/>
  <c r="Y35" i="3"/>
  <c r="Y13" i="3"/>
  <c r="Y21" i="3"/>
  <c r="Y18" i="3"/>
  <c r="Y24" i="3"/>
  <c r="AD43" i="2"/>
  <c r="AD30" i="2" l="1"/>
  <c r="Z25" i="3"/>
  <c r="Z31" i="3"/>
  <c r="Z10" i="3"/>
  <c r="Z36" i="3"/>
  <c r="Z9" i="3"/>
  <c r="Z23" i="3"/>
  <c r="Z13" i="3"/>
  <c r="Z40" i="3"/>
  <c r="Z32" i="3"/>
  <c r="Z8" i="3"/>
  <c r="AD39" i="2"/>
  <c r="Z19" i="3"/>
  <c r="Z27" i="3"/>
  <c r="AD8" i="2"/>
  <c r="Z12" i="3"/>
  <c r="Z6" i="3"/>
  <c r="Z39" i="3"/>
  <c r="Z34" i="3"/>
  <c r="Z15" i="3"/>
  <c r="Z18" i="3"/>
  <c r="AD12" i="2"/>
  <c r="Z7" i="3"/>
  <c r="Z20" i="3"/>
  <c r="Z37" i="3"/>
  <c r="Z16" i="3"/>
  <c r="AD10" i="2"/>
  <c r="AD13" i="2"/>
  <c r="AD23" i="2"/>
  <c r="Z21" i="3"/>
  <c r="Z24" i="3"/>
  <c r="AD42" i="2"/>
  <c r="AD45" i="2"/>
  <c r="AD41" i="2"/>
  <c r="AD24" i="2"/>
  <c r="AD34" i="2"/>
  <c r="AD27" i="2"/>
  <c r="AD46" i="2"/>
  <c r="AD11" i="2"/>
  <c r="AD19" i="2"/>
  <c r="AD37" i="2"/>
  <c r="AD9" i="2"/>
  <c r="AD36" i="2"/>
  <c r="AD17" i="2"/>
  <c r="AD16" i="2"/>
  <c r="AD29" i="2"/>
  <c r="AD22" i="2"/>
  <c r="AD21" i="2"/>
  <c r="AD38" i="2"/>
  <c r="AD32" i="2"/>
  <c r="AD25" i="2"/>
  <c r="AD14" i="2"/>
  <c r="AD33" i="2"/>
  <c r="AD44" i="2"/>
  <c r="AD28" i="2"/>
  <c r="AD18" i="2"/>
  <c r="AD15" i="2"/>
  <c r="AD40" i="2"/>
  <c r="AD20" i="2"/>
  <c r="Z22" i="3"/>
  <c r="Z38" i="3"/>
  <c r="Z26" i="3"/>
  <c r="Z11" i="3"/>
  <c r="Z33" i="3"/>
  <c r="Z29" i="3"/>
  <c r="Z28" i="3"/>
  <c r="Z17" i="3"/>
  <c r="Z14" i="3"/>
  <c r="Z30" i="3"/>
  <c r="Z35" i="3"/>
</calcChain>
</file>

<file path=xl/sharedStrings.xml><?xml version="1.0" encoding="utf-8"?>
<sst xmlns="http://schemas.openxmlformats.org/spreadsheetml/2006/main" count="388" uniqueCount="233">
  <si>
    <t>0-20</t>
  </si>
  <si>
    <t>20-40</t>
  </si>
  <si>
    <t>40-60</t>
  </si>
  <si>
    <t>60-80</t>
  </si>
  <si>
    <t>80-100</t>
  </si>
  <si>
    <t xml:space="preserve"> </t>
  </si>
  <si>
    <t>24. Нижнеангарская ЦРБ</t>
  </si>
  <si>
    <t>100.00%</t>
  </si>
  <si>
    <t>25. Гусиноозерская ЦРБ</t>
  </si>
  <si>
    <t>92.86%</t>
  </si>
  <si>
    <t>8. Бичурская ЦРБ</t>
  </si>
  <si>
    <t>91.30%</t>
  </si>
  <si>
    <t>4. Еравнинская ЦРБ</t>
  </si>
  <si>
    <t>6. Хоринская ЦРБ</t>
  </si>
  <si>
    <t>1. Баргузинская ЦРБ</t>
  </si>
  <si>
    <t>28. Тарбагатайская ЦРБ</t>
  </si>
  <si>
    <t>2. ЦВМ - восточной медицины</t>
  </si>
  <si>
    <t>84.00%</t>
  </si>
  <si>
    <t>23. Кижингинская ЦРБ</t>
  </si>
  <si>
    <t>14. Заиграевская ЦРБ</t>
  </si>
  <si>
    <t>17. ГБ-4</t>
  </si>
  <si>
    <t>9. ГБ-5</t>
  </si>
  <si>
    <t>13. БСМП</t>
  </si>
  <si>
    <t>80.56%</t>
  </si>
  <si>
    <t>20. ДКБ с ЦМР</t>
  </si>
  <si>
    <t>15. Кяхтинская ЦРБ</t>
  </si>
  <si>
    <t>7. ГКУЗ РПБ</t>
  </si>
  <si>
    <t>3. РКБ им. Семашко</t>
  </si>
  <si>
    <t>19. ГИБ</t>
  </si>
  <si>
    <t>16. РПНД</t>
  </si>
  <si>
    <t>76.00%</t>
  </si>
  <si>
    <t>35. Баунтовская ЦРБ</t>
  </si>
  <si>
    <t>11. РНД</t>
  </si>
  <si>
    <t>12. РКВД</t>
  </si>
  <si>
    <t>26. Петропавловская ЦРБ</t>
  </si>
  <si>
    <t>30. Прибайкальская ЦРБ</t>
  </si>
  <si>
    <t>72.00%</t>
  </si>
  <si>
    <t>22. РКГБ</t>
  </si>
  <si>
    <t>29. Окинская ЦРБ</t>
  </si>
  <si>
    <t>69.57%</t>
  </si>
  <si>
    <t>5. Тункинская ЦРБ</t>
  </si>
  <si>
    <t>69.23%</t>
  </si>
  <si>
    <t>32. Мухоршибирская ЦРБ</t>
  </si>
  <si>
    <t>36. РПЦ</t>
  </si>
  <si>
    <t>66.67%</t>
  </si>
  <si>
    <t>21. БРКОД</t>
  </si>
  <si>
    <t>18. горроддом</t>
  </si>
  <si>
    <t>33. ДРКБ</t>
  </si>
  <si>
    <t>37. Иволгинская ЦРБ</t>
  </si>
  <si>
    <t>57.14%</t>
  </si>
  <si>
    <t>10. ГБ-2</t>
  </si>
  <si>
    <t>50.00%</t>
  </si>
  <si>
    <t>38. РКПТД</t>
  </si>
  <si>
    <t>31. Муйская ЦРБ</t>
  </si>
  <si>
    <t>39. Закаменская ЦРБ</t>
  </si>
  <si>
    <t>40. Курумканская ЦРБ</t>
  </si>
  <si>
    <t>27. Кабанская ЦРБ</t>
  </si>
  <si>
    <t>65.38%</t>
  </si>
  <si>
    <t>65.22%</t>
  </si>
  <si>
    <t>64.29%</t>
  </si>
  <si>
    <t>61.54%</t>
  </si>
  <si>
    <t>52.00%</t>
  </si>
  <si>
    <t>51.72%</t>
  </si>
  <si>
    <t>29.17%</t>
  </si>
  <si>
    <t>92.00%</t>
  </si>
  <si>
    <t>60.87%</t>
  </si>
  <si>
    <t>41.67%</t>
  </si>
  <si>
    <t>39.29%</t>
  </si>
  <si>
    <t>13.64%</t>
  </si>
  <si>
    <t>88.00%</t>
  </si>
  <si>
    <t>80.77%</t>
  </si>
  <si>
    <t>76.92%</t>
  </si>
  <si>
    <t>53.85%</t>
  </si>
  <si>
    <t>51.61%</t>
  </si>
  <si>
    <t>42.86%</t>
  </si>
  <si>
    <t>16.00%</t>
  </si>
  <si>
    <t>91.67%</t>
  </si>
  <si>
    <t>80.00%</t>
  </si>
  <si>
    <t>73.33%</t>
  </si>
  <si>
    <t>48.48%</t>
  </si>
  <si>
    <t>15.38%</t>
  </si>
  <si>
    <t>96.00%</t>
  </si>
  <si>
    <t>95.83%</t>
  </si>
  <si>
    <t>95.65%</t>
  </si>
  <si>
    <t>89.47%</t>
  </si>
  <si>
    <t>86.96%</t>
  </si>
  <si>
    <t>96.43%</t>
  </si>
  <si>
    <t>90.91%</t>
  </si>
  <si>
    <t>90.32%</t>
  </si>
  <si>
    <t>86.36%</t>
  </si>
  <si>
    <t>84.21%</t>
  </si>
  <si>
    <t>75.00%</t>
  </si>
  <si>
    <t>72.73%</t>
  </si>
  <si>
    <t>65.79%</t>
  </si>
  <si>
    <t>96.15%</t>
  </si>
  <si>
    <t>86.11%</t>
  </si>
  <si>
    <t>79.31%</t>
  </si>
  <si>
    <t>77.42%</t>
  </si>
  <si>
    <t>93.33%</t>
  </si>
  <si>
    <t>86.67%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</si>
  <si>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</si>
  <si>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</si>
  <si>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</si>
  <si>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</si>
  <si>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</si>
  <si>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</si>
  <si>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4) доля пациентов, считающих информирование о работе медицинской организации и порядке предоставления услуг в сфере здравоохранения достаточным (от числа опрошенных, %)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</si>
  <si>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</si>
  <si>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</si>
  <si>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</si>
  <si>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>2) средняя продолжительнось ожидания посещения врача с момента записи на прием</t>
  </si>
  <si>
    <t>3) доступность записи на прием к врачу по телефону, с использованием сети "Интернет", в регистратуре, посредством личного общения с лечащим врачом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</si>
  <si>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</si>
  <si>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</si>
  <si>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2) время ожидания плановой госпитализации с момента получения направления на плановую госпитализацию </t>
  </si>
  <si>
    <t xml:space="preserve">3) время ожидания результатов диагностического исследования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</si>
  <si>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</si>
  <si>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</si>
  <si>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</si>
  <si>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</si>
  <si>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 xml:space="preserve">1) удовлетворенность условиями ожидания приема у врача в очереди </t>
  </si>
  <si>
    <t xml:space="preserve">2) доступность получения медицинской помощи на дому </t>
  </si>
  <si>
    <t xml:space="preserve">3) удовлетворенность посещением медицинской организации </t>
  </si>
  <si>
    <t xml:space="preserve">4) доля пациентов, готовых рекомендовать медицинскую организацию для получения медицинской помощи (%) </t>
  </si>
  <si>
    <t>Наименование показателя</t>
  </si>
  <si>
    <t>Источник информации</t>
  </si>
  <si>
    <t>Занчимость показателя, баллы (мах = 5)</t>
  </si>
  <si>
    <t xml:space="preserve">1) доля пациентов, у которых не возникла необходимость приобретать лекарственные средства, необходимые для лечения, за свой счет (%) </t>
  </si>
  <si>
    <t xml:space="preserve">2) доля пациентов, у которых не возникла необходимость оплачивать дополнительные диагностические исследования за свой счет (%) </t>
  </si>
  <si>
    <t xml:space="preserve">3. Время ожидания в очереди при получении медицинской услуги </t>
  </si>
  <si>
    <t xml:space="preserve">3) соблюдение назначенного срока плановой госпитализации (в срок, с нарушением срока) </t>
  </si>
  <si>
    <t xml:space="preserve">1) доля пациентов, удовлетворенных условиями оказания медицинской помощи (%) </t>
  </si>
  <si>
    <t xml:space="preserve">2) доля пациентов, готовых рекомендовать медицинскую организацию для получения медицинской помощи (%) </t>
  </si>
  <si>
    <t xml:space="preserve">3) доля пациентов, удовлетворенных продолжительностью, условиями ожидания, отношением персонала больницы в приемном покое (%) </t>
  </si>
  <si>
    <t xml:space="preserve">4) удовлетворенность действиями врачей и медсестер по обезболиванию </t>
  </si>
  <si>
    <t xml:space="preserve">5) удовлетворенность отношением врачей и медсестер во время пребывания в медицинской организации </t>
  </si>
  <si>
    <t xml:space="preserve">6) доля пациентов, удовлетворенных питанием в медицинской организации (%) </t>
  </si>
  <si>
    <t xml:space="preserve">7) удовлетворенность пребыванием в медицинской организации в ночное время </t>
  </si>
  <si>
    <t xml:space="preserve">8) доля пациентов, удовлетворенных качеством уборки помещений, освещением комнат, температурным режимом (%) </t>
  </si>
  <si>
    <t xml:space="preserve">9) удовлетворенность действиями персонала медицинской организации по уходу </t>
  </si>
  <si>
    <t>62.12%</t>
  </si>
  <si>
    <t>97.37%</t>
  </si>
  <si>
    <t>95.45%</t>
  </si>
  <si>
    <t>94.74%</t>
  </si>
  <si>
    <t>93.10%</t>
  </si>
  <si>
    <t>89.29%</t>
  </si>
  <si>
    <t>84.85%</t>
  </si>
  <si>
    <t>лекарства</t>
  </si>
  <si>
    <t>диагностика</t>
  </si>
  <si>
    <t>78.79%</t>
  </si>
  <si>
    <t>74.19%</t>
  </si>
  <si>
    <t>71.05%</t>
  </si>
  <si>
    <t>64.58%</t>
  </si>
  <si>
    <t>удовлетворенность</t>
  </si>
  <si>
    <t>всего</t>
  </si>
  <si>
    <t>0,5</t>
  </si>
  <si>
    <t>Итого, интегральный результат</t>
  </si>
  <si>
    <t>Рейтинг</t>
  </si>
  <si>
    <t>0</t>
  </si>
  <si>
    <t>1,5</t>
  </si>
  <si>
    <t xml:space="preserve">1) длительность ожидания в приемном отделении </t>
  </si>
  <si>
    <t>2) срок ожидания плановой госпитализации по направлению врачей поликлиник</t>
  </si>
  <si>
    <t xml:space="preserve">1) время ожидания посещения врача в очереди </t>
  </si>
  <si>
    <t xml:space="preserve">Показатели оценки качества работы медицинских организаций (стационарные условия) </t>
  </si>
  <si>
    <t xml:space="preserve">Показатели оценки качества работы медицинских организаций (амбулаторные условия) </t>
  </si>
  <si>
    <t>РЕЙТИНГ</t>
  </si>
  <si>
    <t>рейтинг</t>
  </si>
  <si>
    <t>ГБУЗ "Бурятский республиканский клинический онкологический диспансер"</t>
  </si>
  <si>
    <t>ГАУЗ "Детская республиканская клиническая больница"</t>
  </si>
  <si>
    <t>ГАУЗ "Детская клиническая больница с центром медицинской реабилитации"</t>
  </si>
  <si>
    <t>ГБУЗ "Кяхтинская ЦРБ"</t>
  </si>
  <si>
    <t>ГБУЗ "Городская больница № 5"</t>
  </si>
  <si>
    <t>ГБУЗ "Петропавловская ЦРБ"</t>
  </si>
  <si>
    <t>ГБУЗ "Городская инфекционная больница"</t>
  </si>
  <si>
    <t>ГБУЗ "Гусиноозерская ЦРБ"</t>
  </si>
  <si>
    <t>ГБУЗ "Городская больница № 4"</t>
  </si>
  <si>
    <t>ГБУЗ "Городская ксиническая больница скорой мед.помощи им. В.В. АнгаповаБСМП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</si>
  <si>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</si>
  <si>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</si>
  <si>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</si>
  <si>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</si>
  <si>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"Республиканская клиническая больница восстановительного лечения "Центр восточной медицины"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</si>
  <si>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</si>
  <si>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</si>
  <si>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</si>
  <si>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</si>
  <si>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</si>
  <si>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</si>
  <si>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</si>
  <si>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ГКУЗ "Республиканская психиатрическая больница"</t>
  </si>
  <si>
    <t>ГБУЗ "Республиканская клиническая гинекологическая больница"</t>
  </si>
  <si>
    <t>ГБУЗ "Республиканский наркологический диспансер"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</si>
  <si>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</si>
  <si>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</si>
  <si>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</si>
  <si>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ГБУЗ"Городской родильный дом № 2"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</si>
  <si>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</si>
  <si>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</si>
  <si>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</si>
  <si>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</si>
  <si>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</si>
  <si>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</si>
  <si>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ГБУЗ"Республиканский перинатальный центр"</t>
  </si>
  <si>
    <t>ГБУЗ"Закаменская ЦРБ"</t>
  </si>
  <si>
    <t>ГБУЗ"Муйская ЦРБ"</t>
  </si>
  <si>
    <t>ГАУЗ"Студенческая поликлиника"</t>
  </si>
  <si>
    <t xml:space="preserve">ГБУЗ"Городская больница №5" </t>
  </si>
  <si>
    <t>ГАУЗ"Детская стоматологическая поликлиника"</t>
  </si>
  <si>
    <t>ГБУЗ"Еравнинская ЦРБ"</t>
  </si>
  <si>
    <t xml:space="preserve">ГБУЗ"Городская поликлиника №2" </t>
  </si>
  <si>
    <t>ГБУЗ"Хоринская ЦРБ"</t>
  </si>
  <si>
    <t xml:space="preserve">ГБУЗ"Республиканский центр по профилактике и борьбе со СПИД и инфекционными заболеваниями" </t>
  </si>
  <si>
    <t>ГАУЗ"Гусиноозерская стоматологическая поликлиника"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</si>
  <si>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</si>
  <si>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</si>
  <si>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</si>
  <si>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</si>
  <si>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</si>
  <si>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</si>
  <si>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</si>
  <si>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</si>
  <si>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</si>
  <si>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</si>
  <si>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№3" 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</si>
  <si>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</si>
  <si>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</si>
  <si>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</si>
  <si>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</si>
  <si>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</si>
  <si>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ГБУЗ"Республиканский врачебно-физкультурный диспансер"</t>
  </si>
  <si>
    <t>ГБУЗ"Кяхтинская ЦРБ"</t>
  </si>
  <si>
    <t>ГБУЗ"Кижингинская ЦРБ"</t>
  </si>
  <si>
    <t>ГБУЗ "Республиканский противотуберкулезный диспансер"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</si>
</sst>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8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0" fillId="3" borderId="0" xfId="0" applyFill="1"/>
    <xf numFmtId="0" fontId="7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2" fontId="6" fillId="2" borderId="9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49" fontId="4" fillId="0" borderId="2" xfId="0" applyNumberFormat="1" applyFont="1" applyBorder="1" applyAlignment="1">
      <alignment horizontal="center" wrapText="1"/>
    </xf>
    <xf numFmtId="10" fontId="4" fillId="0" borderId="2" xfId="0" applyNumberFormat="1" applyFont="1" applyBorder="1" applyAlignment="1">
      <alignment horizontal="center" wrapText="1"/>
    </xf>
    <xf numFmtId="49" fontId="0" fillId="0" borderId="0" xfId="0" applyNumberFormat="1"/>
    <xf numFmtId="164" fontId="4" fillId="0" borderId="2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justify" wrapText="1"/>
    </xf>
    <xf numFmtId="0" fontId="1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wrapText="1"/>
    </xf>
    <xf numFmtId="2" fontId="0" fillId="3" borderId="0" xfId="0" applyNumberFormat="1" applyFill="1"/>
    <xf numFmtId="165" fontId="7" fillId="3" borderId="2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vertical="top" wrapText="1"/>
    </xf>
    <xf numFmtId="165" fontId="6" fillId="3" borderId="2" xfId="0" applyNumberFormat="1" applyFont="1" applyFill="1" applyBorder="1" applyAlignment="1">
      <alignment vertical="center" wrapText="1"/>
    </xf>
    <xf numFmtId="165" fontId="0" fillId="3" borderId="0" xfId="0" applyNumberFormat="1" applyFill="1"/>
    <xf numFmtId="165" fontId="6" fillId="3" borderId="0" xfId="0" applyNumberFormat="1" applyFont="1" applyFill="1" applyBorder="1" applyAlignment="1">
      <alignment vertical="top" wrapText="1"/>
    </xf>
    <xf numFmtId="0" fontId="0" fillId="4" borderId="0" xfId="0" applyFill="1"/>
    <xf numFmtId="165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11" fillId="0" borderId="0" xfId="0" applyFont="1"/>
    <xf numFmtId="0" fontId="11" fillId="2" borderId="0" xfId="0" applyFont="1" applyFill="1"/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/>
    <xf numFmtId="0" fontId="11" fillId="0" borderId="2" xfId="0" applyFont="1" applyBorder="1"/>
    <xf numFmtId="0" fontId="8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horizontal="center" wrapText="1"/>
    </xf>
    <xf numFmtId="165" fontId="2" fillId="3" borderId="0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65" fontId="9" fillId="3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/>
    <xf numFmtId="0" fontId="2" fillId="0" borderId="0" xfId="0" applyFont="1"/>
    <xf numFmtId="165" fontId="2" fillId="3" borderId="2" xfId="0" applyNumberFormat="1" applyFont="1" applyFill="1" applyBorder="1"/>
    <xf numFmtId="0" fontId="2" fillId="0" borderId="3" xfId="0" applyFont="1" applyBorder="1"/>
    <xf numFmtId="165" fontId="9" fillId="0" borderId="3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18"/>
  <sheetViews>
    <sheetView workbookViewId="0"/>
  </sheetViews>
  <sheetFormatPr defaultRowHeight="15" x14ac:dyDescent="0.25"/>
  <sheetData>
    <row r="6" spans="3:9" x14ac:dyDescent="0.25">
      <c r="C6">
        <v>76</v>
      </c>
      <c r="D6" t="s">
        <v>5</v>
      </c>
      <c r="E6">
        <f>IF(C6&gt;=70,4,0)</f>
        <v>4</v>
      </c>
    </row>
    <row r="7" spans="3:9" x14ac:dyDescent="0.25">
      <c r="C7">
        <v>81</v>
      </c>
    </row>
    <row r="8" spans="3:9" x14ac:dyDescent="0.25">
      <c r="C8">
        <v>50</v>
      </c>
    </row>
    <row r="9" spans="3:9" x14ac:dyDescent="0.25">
      <c r="C9">
        <v>20</v>
      </c>
    </row>
    <row r="11" spans="3:9" x14ac:dyDescent="0.25">
      <c r="E11">
        <v>20</v>
      </c>
      <c r="F11">
        <v>40</v>
      </c>
      <c r="G11">
        <v>60</v>
      </c>
      <c r="H11">
        <v>80</v>
      </c>
      <c r="I11">
        <v>100</v>
      </c>
    </row>
    <row r="12" spans="3:9" x14ac:dyDescent="0.25">
      <c r="E12">
        <v>1</v>
      </c>
      <c r="F12">
        <v>2</v>
      </c>
      <c r="G12">
        <v>3</v>
      </c>
      <c r="H12">
        <v>4</v>
      </c>
      <c r="I12">
        <v>5</v>
      </c>
    </row>
    <row r="14" spans="3:9" x14ac:dyDescent="0.25">
      <c r="E14" t="s">
        <v>0</v>
      </c>
      <c r="F14">
        <v>1</v>
      </c>
    </row>
    <row r="15" spans="3:9" x14ac:dyDescent="0.25">
      <c r="E15" t="s">
        <v>1</v>
      </c>
      <c r="F15">
        <v>2</v>
      </c>
    </row>
    <row r="16" spans="3:9" x14ac:dyDescent="0.25">
      <c r="E16" t="s">
        <v>2</v>
      </c>
      <c r="F16">
        <v>3</v>
      </c>
    </row>
    <row r="17" spans="5:6" x14ac:dyDescent="0.25">
      <c r="E17" t="s">
        <v>3</v>
      </c>
      <c r="F17">
        <v>4</v>
      </c>
    </row>
    <row r="18" spans="5:6" x14ac:dyDescent="0.25">
      <c r="E18" t="s">
        <v>4</v>
      </c>
      <c r="F1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130" zoomScaleNormal="130" zoomScaleSheetLayoutView="100" workbookViewId="0">
      <pane xSplit="2" ySplit="2" topLeftCell="C42" activePane="bottomRight" state="frozen"/>
      <selection pane="topRight" activeCell="C1" sqref="C1"/>
      <selection pane="bottomLeft" activeCell="A2" sqref="A2"/>
      <selection pane="bottomRight" activeCell="B19" sqref="B19"/>
    </sheetView>
  </sheetViews>
  <sheetFormatPr defaultRowHeight="15" x14ac:dyDescent="0.25"/>
  <cols>
    <col min="2" max="2" width="28" customWidth="1"/>
    <col min="3" max="3" width="15.42578125" customWidth="1"/>
    <col min="4" max="4" width="18.28515625" customWidth="1"/>
    <col min="5" max="5" width="17.7109375" customWidth="1"/>
    <col min="6" max="6" width="18.140625" style="19" customWidth="1"/>
    <col min="7" max="7" width="18.42578125" customWidth="1"/>
    <col min="8" max="8" width="7.5703125" style="32" customWidth="1"/>
    <col min="9" max="9" width="17.140625" customWidth="1"/>
    <col min="10" max="10" width="19.7109375" customWidth="1"/>
    <col min="11" max="11" width="10.140625" style="32" customWidth="1"/>
    <col min="12" max="14" width="15.28515625" customWidth="1"/>
    <col min="15" max="15" width="8.85546875" style="32" customWidth="1"/>
    <col min="16" max="16" width="19" customWidth="1"/>
    <col min="17" max="17" width="17.140625" customWidth="1"/>
    <col min="18" max="18" width="11.85546875" style="32" customWidth="1"/>
    <col min="19" max="19" width="15.5703125" customWidth="1"/>
    <col min="20" max="20" width="14.28515625" customWidth="1"/>
    <col min="21" max="21" width="14.85546875" customWidth="1"/>
    <col min="22" max="22" width="12" customWidth="1"/>
    <col min="23" max="23" width="16" customWidth="1"/>
    <col min="24" max="24" width="15.42578125" customWidth="1"/>
    <col min="25" max="25" width="14.42578125" customWidth="1"/>
    <col min="26" max="26" width="15.28515625" customWidth="1"/>
    <col min="27" max="27" width="17.85546875" customWidth="1"/>
    <col min="28" max="28" width="9.140625" style="32"/>
    <col min="29" max="29" width="9.140625" style="34"/>
    <col min="30" max="30" width="0" hidden="1" customWidth="1"/>
  </cols>
  <sheetData>
    <row r="1" spans="1:30" ht="55.5" customHeight="1" x14ac:dyDescent="0.25">
      <c r="A1" s="117" t="s">
        <v>163</v>
      </c>
      <c r="B1" s="117"/>
      <c r="C1" s="117"/>
      <c r="D1" s="117"/>
      <c r="E1" s="117"/>
    </row>
    <row r="2" spans="1:30" ht="57" customHeight="1" x14ac:dyDescent="0.25">
      <c r="A2" s="81"/>
      <c r="B2" s="82"/>
      <c r="C2" s="118" t="s">
        <v>100</v>
      </c>
      <c r="D2" s="118"/>
      <c r="E2" s="118"/>
      <c r="F2" s="118"/>
      <c r="G2" s="118"/>
      <c r="H2" s="83" t="s">
        <v>154</v>
      </c>
      <c r="I2" s="119" t="s">
        <v>108</v>
      </c>
      <c r="J2" s="119"/>
      <c r="K2" s="29" t="s">
        <v>154</v>
      </c>
      <c r="L2" s="119" t="s">
        <v>129</v>
      </c>
      <c r="M2" s="119"/>
      <c r="N2" s="119"/>
      <c r="O2" s="29" t="s">
        <v>154</v>
      </c>
      <c r="P2" s="119" t="s">
        <v>116</v>
      </c>
      <c r="Q2" s="119"/>
      <c r="R2" s="29" t="s">
        <v>154</v>
      </c>
      <c r="S2" s="114" t="s">
        <v>119</v>
      </c>
      <c r="T2" s="115"/>
      <c r="U2" s="115"/>
      <c r="V2" s="115"/>
      <c r="W2" s="114" t="s">
        <v>119</v>
      </c>
      <c r="X2" s="115"/>
      <c r="Y2" s="115"/>
      <c r="Z2" s="115"/>
      <c r="AA2" s="116"/>
      <c r="AB2" s="29" t="s">
        <v>154</v>
      </c>
      <c r="AC2" s="84"/>
      <c r="AD2" s="85"/>
    </row>
    <row r="3" spans="1:30" ht="207.75" customHeight="1" x14ac:dyDescent="0.25">
      <c r="A3" s="81" t="s">
        <v>166</v>
      </c>
      <c r="B3" s="9" t="s">
        <v>124</v>
      </c>
      <c r="C3" s="10" t="s">
        <v>101</v>
      </c>
      <c r="D3" s="10" t="s">
        <v>104</v>
      </c>
      <c r="E3" s="10" t="s">
        <v>103</v>
      </c>
      <c r="F3" s="16" t="s">
        <v>106</v>
      </c>
      <c r="G3" s="11" t="s">
        <v>107</v>
      </c>
      <c r="H3" s="33"/>
      <c r="I3" s="7" t="s">
        <v>127</v>
      </c>
      <c r="J3" s="11" t="s">
        <v>128</v>
      </c>
      <c r="K3" s="33"/>
      <c r="L3" s="8" t="s">
        <v>160</v>
      </c>
      <c r="M3" s="7" t="s">
        <v>161</v>
      </c>
      <c r="N3" s="11" t="s">
        <v>130</v>
      </c>
      <c r="O3" s="30"/>
      <c r="P3" s="10" t="s">
        <v>117</v>
      </c>
      <c r="Q3" s="10" t="s">
        <v>118</v>
      </c>
      <c r="R3" s="67"/>
      <c r="S3" s="12" t="s">
        <v>131</v>
      </c>
      <c r="T3" s="8" t="s">
        <v>132</v>
      </c>
      <c r="U3" s="8" t="s">
        <v>133</v>
      </c>
      <c r="V3" s="8" t="s">
        <v>134</v>
      </c>
      <c r="W3" s="8" t="s">
        <v>135</v>
      </c>
      <c r="X3" s="13" t="s">
        <v>136</v>
      </c>
      <c r="Y3" s="10" t="s">
        <v>137</v>
      </c>
      <c r="Z3" s="10" t="s">
        <v>138</v>
      </c>
      <c r="AA3" s="10" t="s">
        <v>139</v>
      </c>
      <c r="AB3" s="86"/>
      <c r="AC3" s="113" t="s">
        <v>156</v>
      </c>
      <c r="AD3" s="36" t="s">
        <v>157</v>
      </c>
    </row>
    <row r="4" spans="1:30" ht="94.5" x14ac:dyDescent="0.25">
      <c r="A4" s="81"/>
      <c r="B4" s="68" t="s">
        <v>125</v>
      </c>
      <c r="C4" s="3" t="s">
        <v>102</v>
      </c>
      <c r="D4" s="3" t="s">
        <v>105</v>
      </c>
      <c r="E4" s="3" t="s">
        <v>105</v>
      </c>
      <c r="F4" s="17" t="s">
        <v>105</v>
      </c>
      <c r="G4" s="3" t="s">
        <v>105</v>
      </c>
      <c r="H4" s="31"/>
      <c r="I4" s="3" t="s">
        <v>112</v>
      </c>
      <c r="J4" s="3" t="s">
        <v>112</v>
      </c>
      <c r="K4" s="31"/>
      <c r="L4" s="3" t="s">
        <v>112</v>
      </c>
      <c r="M4" s="3" t="s">
        <v>112</v>
      </c>
      <c r="N4" s="3" t="s">
        <v>112</v>
      </c>
      <c r="O4" s="31"/>
      <c r="P4" s="3" t="s">
        <v>112</v>
      </c>
      <c r="Q4" s="3" t="s">
        <v>112</v>
      </c>
      <c r="R4" s="31"/>
      <c r="S4" s="66" t="s">
        <v>112</v>
      </c>
      <c r="T4" s="3" t="s">
        <v>112</v>
      </c>
      <c r="U4" s="3" t="s">
        <v>112</v>
      </c>
      <c r="V4" s="3" t="s">
        <v>112</v>
      </c>
      <c r="W4" s="3" t="s">
        <v>112</v>
      </c>
      <c r="X4" s="3" t="s">
        <v>112</v>
      </c>
      <c r="Y4" s="3" t="s">
        <v>112</v>
      </c>
      <c r="Z4" s="3" t="s">
        <v>112</v>
      </c>
      <c r="AA4" s="3" t="s">
        <v>112</v>
      </c>
      <c r="AB4" s="86"/>
      <c r="AC4" s="84"/>
      <c r="AD4" s="81"/>
    </row>
    <row r="5" spans="1:30" ht="15.75" hidden="1" x14ac:dyDescent="0.25">
      <c r="A5" s="81"/>
      <c r="B5" s="68"/>
      <c r="C5" s="3"/>
      <c r="D5" s="3"/>
      <c r="E5" s="3"/>
      <c r="F5" s="17"/>
      <c r="G5" s="3"/>
      <c r="H5" s="31"/>
      <c r="I5" s="3"/>
      <c r="J5" s="3"/>
      <c r="K5" s="31"/>
      <c r="L5" s="82"/>
      <c r="M5" s="82"/>
      <c r="N5" s="82"/>
      <c r="O5" s="86"/>
      <c r="P5" s="82"/>
      <c r="Q5" s="82"/>
      <c r="R5" s="86"/>
      <c r="S5" s="87"/>
      <c r="T5" s="82"/>
      <c r="U5" s="82"/>
      <c r="V5" s="82"/>
      <c r="W5" s="82"/>
      <c r="X5" s="82"/>
      <c r="Y5" s="82"/>
      <c r="Z5" s="82"/>
      <c r="AA5" s="82"/>
      <c r="AB5" s="86"/>
      <c r="AC5" s="84"/>
      <c r="AD5" s="81"/>
    </row>
    <row r="6" spans="1:30" ht="31.5" x14ac:dyDescent="0.25">
      <c r="A6" s="81"/>
      <c r="B6" s="69" t="s">
        <v>126</v>
      </c>
      <c r="C6" s="70">
        <v>2</v>
      </c>
      <c r="D6" s="70">
        <v>2</v>
      </c>
      <c r="E6" s="70">
        <v>3</v>
      </c>
      <c r="F6" s="70">
        <v>3</v>
      </c>
      <c r="G6" s="70">
        <v>3</v>
      </c>
      <c r="H6" s="71">
        <v>1</v>
      </c>
      <c r="I6" s="35">
        <v>4</v>
      </c>
      <c r="J6" s="35">
        <v>4</v>
      </c>
      <c r="K6" s="29">
        <v>1</v>
      </c>
      <c r="L6" s="70">
        <v>4</v>
      </c>
      <c r="M6" s="70">
        <v>4</v>
      </c>
      <c r="N6" s="70">
        <v>3</v>
      </c>
      <c r="O6" s="71">
        <v>1</v>
      </c>
      <c r="P6" s="70">
        <v>4</v>
      </c>
      <c r="Q6" s="70">
        <v>4</v>
      </c>
      <c r="R6" s="71">
        <v>1</v>
      </c>
      <c r="S6" s="88">
        <v>4</v>
      </c>
      <c r="T6" s="70">
        <v>3</v>
      </c>
      <c r="U6" s="70">
        <v>4</v>
      </c>
      <c r="V6" s="70">
        <v>3</v>
      </c>
      <c r="W6" s="70">
        <v>3</v>
      </c>
      <c r="X6" s="70">
        <v>4</v>
      </c>
      <c r="Y6" s="70">
        <v>3</v>
      </c>
      <c r="Z6" s="70">
        <v>3</v>
      </c>
      <c r="AA6" s="70">
        <v>3</v>
      </c>
      <c r="AB6" s="89">
        <v>1</v>
      </c>
      <c r="AC6" s="90">
        <f t="shared" ref="AC6:AC46" si="0">H6+K6+O6+R6+AB6</f>
        <v>5</v>
      </c>
      <c r="AD6" s="81"/>
    </row>
    <row r="7" spans="1:30" ht="15.75" hidden="1" x14ac:dyDescent="0.25">
      <c r="A7" s="81"/>
      <c r="B7" s="82"/>
      <c r="C7" s="91"/>
      <c r="D7" s="91"/>
      <c r="E7" s="91"/>
      <c r="F7" s="91"/>
      <c r="G7" s="91"/>
      <c r="H7" s="92"/>
      <c r="I7" s="72"/>
      <c r="J7" s="72"/>
      <c r="K7" s="73"/>
      <c r="L7" s="91">
        <v>1</v>
      </c>
      <c r="M7" s="91"/>
      <c r="N7" s="91"/>
      <c r="O7" s="92"/>
      <c r="P7" s="91">
        <v>3</v>
      </c>
      <c r="Q7" s="91">
        <v>5</v>
      </c>
      <c r="R7" s="92"/>
      <c r="S7" s="93"/>
      <c r="T7" s="91">
        <v>11</v>
      </c>
      <c r="U7" s="91">
        <v>1</v>
      </c>
      <c r="V7" s="91">
        <v>2</v>
      </c>
      <c r="W7" s="91">
        <v>3</v>
      </c>
      <c r="X7" s="91">
        <v>7</v>
      </c>
      <c r="Y7" s="91">
        <v>8</v>
      </c>
      <c r="Z7" s="91">
        <v>9</v>
      </c>
      <c r="AA7" s="91">
        <v>10</v>
      </c>
      <c r="AB7" s="92"/>
      <c r="AC7" s="94">
        <f t="shared" si="0"/>
        <v>0</v>
      </c>
      <c r="AD7" s="81"/>
    </row>
    <row r="8" spans="1:30" ht="31.5" x14ac:dyDescent="0.25">
      <c r="A8" s="81">
        <v>1</v>
      </c>
      <c r="B8" s="74" t="s">
        <v>170</v>
      </c>
      <c r="C8" s="75">
        <v>2</v>
      </c>
      <c r="D8" s="75">
        <v>2</v>
      </c>
      <c r="E8" s="75">
        <v>3</v>
      </c>
      <c r="F8" s="75">
        <v>1.6071</v>
      </c>
      <c r="G8" s="75">
        <v>1.6071</v>
      </c>
      <c r="H8" s="76">
        <f t="shared" ref="H8:H46" si="1">SUM(C8:G8)/13</f>
        <v>0.78570769230769222</v>
      </c>
      <c r="I8" s="77">
        <v>3.7143999999999999</v>
      </c>
      <c r="J8" s="77">
        <v>3.8572000000000002</v>
      </c>
      <c r="K8" s="76">
        <f t="shared" ref="K8:K46" si="2">SUM(I8:J8)/8</f>
        <v>0.94645000000000001</v>
      </c>
      <c r="L8" s="75">
        <v>3.1427999999999998</v>
      </c>
      <c r="M8" s="75">
        <v>3</v>
      </c>
      <c r="N8" s="75">
        <v>3</v>
      </c>
      <c r="O8" s="78">
        <f t="shared" ref="O8:O46" si="3">SUM(L8:N8)/11</f>
        <v>0.83116363636363633</v>
      </c>
      <c r="P8" s="75">
        <v>3.2856000000000001</v>
      </c>
      <c r="Q8" s="75">
        <v>3.1427999999999998</v>
      </c>
      <c r="R8" s="78">
        <f t="shared" ref="R8:R46" si="4">SUM(P8:Q8)/8</f>
        <v>0.80354999999999999</v>
      </c>
      <c r="S8" s="79">
        <v>3.8572000000000002</v>
      </c>
      <c r="T8" s="75">
        <v>2.7858000000000001</v>
      </c>
      <c r="U8" s="75">
        <v>3.1427999999999998</v>
      </c>
      <c r="V8" s="75">
        <v>2.1429</v>
      </c>
      <c r="W8" s="75">
        <v>2.4641999999999999</v>
      </c>
      <c r="X8" s="75">
        <v>2.8572000000000002</v>
      </c>
      <c r="Y8" s="75">
        <v>2.1429</v>
      </c>
      <c r="Z8" s="75">
        <v>2.8929</v>
      </c>
      <c r="AA8" s="75">
        <v>2.25</v>
      </c>
      <c r="AB8" s="92">
        <f t="shared" ref="AB8:AB46" si="5">SUM(S8:AA8)/30</f>
        <v>0.81786333333333339</v>
      </c>
      <c r="AC8" s="94">
        <f t="shared" si="0"/>
        <v>4.1847346620046615</v>
      </c>
      <c r="AD8" s="81">
        <f t="shared" ref="AD8:AD46" si="6">RANK(AC8,$AC$8:$AC$46)</f>
        <v>1</v>
      </c>
    </row>
    <row r="9" spans="1:30" ht="31.5" x14ac:dyDescent="0.25">
      <c r="A9" s="81">
        <v>2</v>
      </c>
      <c r="B9" s="74" t="s">
        <v>171</v>
      </c>
      <c r="C9" s="104">
        <v>2</v>
      </c>
      <c r="D9" s="104">
        <v>2</v>
      </c>
      <c r="E9" s="104">
        <v>3</v>
      </c>
      <c r="F9" s="105">
        <v>1.4349000000000001</v>
      </c>
      <c r="G9" s="105">
        <v>1.4349000000000001</v>
      </c>
      <c r="H9" s="106">
        <f t="shared" si="1"/>
        <v>0.75921538461538474</v>
      </c>
      <c r="I9" s="107">
        <v>3.4784000000000002</v>
      </c>
      <c r="J9" s="107">
        <v>3.6520000000000001</v>
      </c>
      <c r="K9" s="106">
        <f t="shared" si="2"/>
        <v>0.89129999999999998</v>
      </c>
      <c r="L9" s="105">
        <v>3.3043999999999998</v>
      </c>
      <c r="M9" s="105">
        <v>4</v>
      </c>
      <c r="N9" s="105">
        <v>3</v>
      </c>
      <c r="O9" s="108">
        <f t="shared" si="3"/>
        <v>0.93676363636363635</v>
      </c>
      <c r="P9" s="105">
        <v>2.9563999999999999</v>
      </c>
      <c r="Q9" s="105">
        <v>2.4348000000000001</v>
      </c>
      <c r="R9" s="108">
        <f t="shared" si="4"/>
        <v>0.67389999999999994</v>
      </c>
      <c r="S9" s="109">
        <v>2.7827999999999999</v>
      </c>
      <c r="T9" s="105">
        <v>2.7389999999999999</v>
      </c>
      <c r="U9" s="105">
        <v>3.3043999999999998</v>
      </c>
      <c r="V9" s="105">
        <v>1.4349000000000001</v>
      </c>
      <c r="W9" s="105">
        <v>2.2172999999999998</v>
      </c>
      <c r="X9" s="105">
        <v>2.9563999999999999</v>
      </c>
      <c r="Y9" s="105">
        <v>2.6088</v>
      </c>
      <c r="Z9" s="105">
        <v>2.7389999999999999</v>
      </c>
      <c r="AA9" s="105">
        <v>2.3477999999999999</v>
      </c>
      <c r="AB9" s="110">
        <f t="shared" si="5"/>
        <v>0.77101333333333344</v>
      </c>
      <c r="AC9" s="111">
        <f t="shared" si="0"/>
        <v>4.0321923543123548</v>
      </c>
      <c r="AD9" s="112">
        <f t="shared" si="6"/>
        <v>2</v>
      </c>
    </row>
    <row r="10" spans="1:30" ht="31.5" x14ac:dyDescent="0.25">
      <c r="A10" s="81">
        <v>3</v>
      </c>
      <c r="B10" s="80" t="s">
        <v>172</v>
      </c>
      <c r="C10" s="105">
        <v>2</v>
      </c>
      <c r="D10" s="105">
        <v>1.2</v>
      </c>
      <c r="E10" s="105">
        <v>3</v>
      </c>
      <c r="F10" s="105">
        <v>1.6154999999999999</v>
      </c>
      <c r="G10" s="105">
        <v>1.6154999999999999</v>
      </c>
      <c r="H10" s="106">
        <f t="shared" si="1"/>
        <v>0.72546153846153849</v>
      </c>
      <c r="I10" s="107">
        <v>3.2307999999999999</v>
      </c>
      <c r="J10" s="107">
        <v>4</v>
      </c>
      <c r="K10" s="106">
        <f t="shared" si="2"/>
        <v>0.90385000000000004</v>
      </c>
      <c r="L10" s="105">
        <v>2.9232</v>
      </c>
      <c r="M10" s="105">
        <v>3</v>
      </c>
      <c r="N10" s="105">
        <v>3</v>
      </c>
      <c r="O10" s="108">
        <f t="shared" si="3"/>
        <v>0.81119999999999992</v>
      </c>
      <c r="P10" s="105">
        <v>3.2307999999999999</v>
      </c>
      <c r="Q10" s="105">
        <v>3.0768</v>
      </c>
      <c r="R10" s="108">
        <f t="shared" si="4"/>
        <v>0.78844999999999998</v>
      </c>
      <c r="S10" s="109">
        <v>3.0768</v>
      </c>
      <c r="T10" s="105">
        <v>2.4230999999999998</v>
      </c>
      <c r="U10" s="105">
        <v>2.9232</v>
      </c>
      <c r="V10" s="105">
        <v>1.8461999999999998</v>
      </c>
      <c r="W10" s="105">
        <v>2.4230999999999998</v>
      </c>
      <c r="X10" s="105">
        <v>2.9232</v>
      </c>
      <c r="Y10" s="105">
        <v>2.4230999999999998</v>
      </c>
      <c r="Z10" s="105">
        <v>2.6538000000000004</v>
      </c>
      <c r="AA10" s="105">
        <v>1.9614000000000003</v>
      </c>
      <c r="AB10" s="110">
        <f t="shared" si="5"/>
        <v>0.75512999999999997</v>
      </c>
      <c r="AC10" s="111">
        <f t="shared" si="0"/>
        <v>3.9840915384615383</v>
      </c>
      <c r="AD10" s="112">
        <f t="shared" si="6"/>
        <v>3</v>
      </c>
    </row>
    <row r="11" spans="1:30" ht="47.25" x14ac:dyDescent="0.25">
      <c r="A11" s="81">
        <v>4</v>
      </c>
      <c r="B11" s="74" t="s">
        <v>173</v>
      </c>
      <c r="C11" s="104">
        <v>2</v>
      </c>
      <c r="D11" s="104">
        <v>2</v>
      </c>
      <c r="E11" s="104">
        <v>3</v>
      </c>
      <c r="F11" s="105">
        <v>2.0999999999999996</v>
      </c>
      <c r="G11" s="105">
        <v>2.0999999999999996</v>
      </c>
      <c r="H11" s="106">
        <f t="shared" si="1"/>
        <v>0.86153846153846148</v>
      </c>
      <c r="I11" s="107">
        <v>3.7332000000000001</v>
      </c>
      <c r="J11" s="107">
        <v>4</v>
      </c>
      <c r="K11" s="106">
        <f t="shared" si="2"/>
        <v>0.96665000000000001</v>
      </c>
      <c r="L11" s="105">
        <v>3.0668000000000002</v>
      </c>
      <c r="M11" s="105">
        <v>4</v>
      </c>
      <c r="N11" s="105">
        <v>3</v>
      </c>
      <c r="O11" s="108">
        <f t="shared" si="3"/>
        <v>0.9151636363636364</v>
      </c>
      <c r="P11" s="105">
        <v>2.4</v>
      </c>
      <c r="Q11" s="105">
        <v>2</v>
      </c>
      <c r="R11" s="108">
        <f t="shared" si="4"/>
        <v>0.55000000000000004</v>
      </c>
      <c r="S11" s="109">
        <v>2.9331999999999998</v>
      </c>
      <c r="T11" s="105">
        <v>2.1999</v>
      </c>
      <c r="U11" s="105">
        <v>3.0668000000000002</v>
      </c>
      <c r="V11" s="105">
        <v>1.1001000000000001</v>
      </c>
      <c r="W11" s="105">
        <v>1.7999999999999998</v>
      </c>
      <c r="X11" s="105">
        <v>2.9331999999999998</v>
      </c>
      <c r="Y11" s="105">
        <v>1.5998999999999999</v>
      </c>
      <c r="Z11" s="105">
        <v>2.7</v>
      </c>
      <c r="AA11" s="105">
        <v>1.7999999999999998</v>
      </c>
      <c r="AB11" s="110">
        <f t="shared" si="5"/>
        <v>0.67110333333333327</v>
      </c>
      <c r="AC11" s="111">
        <f t="shared" si="0"/>
        <v>3.964455431235431</v>
      </c>
      <c r="AD11" s="112">
        <f t="shared" si="6"/>
        <v>4</v>
      </c>
    </row>
    <row r="12" spans="1:30" ht="31.5" x14ac:dyDescent="0.25">
      <c r="A12" s="81">
        <v>5</v>
      </c>
      <c r="B12" s="74" t="s">
        <v>174</v>
      </c>
      <c r="C12" s="105">
        <v>2</v>
      </c>
      <c r="D12" s="105">
        <v>1.8</v>
      </c>
      <c r="E12" s="105">
        <v>3</v>
      </c>
      <c r="F12" s="105">
        <v>1.6071</v>
      </c>
      <c r="G12" s="105">
        <v>1.6071</v>
      </c>
      <c r="H12" s="106">
        <f t="shared" si="1"/>
        <v>0.77032307692307689</v>
      </c>
      <c r="I12" s="107">
        <v>2.5716000000000001</v>
      </c>
      <c r="J12" s="107">
        <v>4</v>
      </c>
      <c r="K12" s="106">
        <f t="shared" si="2"/>
        <v>0.82145000000000001</v>
      </c>
      <c r="L12" s="105">
        <v>3.7143999999999999</v>
      </c>
      <c r="M12" s="105">
        <v>3</v>
      </c>
      <c r="N12" s="105">
        <v>3</v>
      </c>
      <c r="O12" s="108">
        <f t="shared" si="3"/>
        <v>0.88312727272727265</v>
      </c>
      <c r="P12" s="105">
        <v>2.7143999999999999</v>
      </c>
      <c r="Q12" s="105">
        <v>2.7143999999999999</v>
      </c>
      <c r="R12" s="108">
        <f t="shared" si="4"/>
        <v>0.67859999999999998</v>
      </c>
      <c r="S12" s="109">
        <v>3.5716000000000001</v>
      </c>
      <c r="T12" s="105">
        <v>2.3571</v>
      </c>
      <c r="U12" s="105">
        <v>3.7143999999999999</v>
      </c>
      <c r="V12" s="105">
        <v>1.9287000000000001</v>
      </c>
      <c r="W12" s="105">
        <v>2.0358000000000001</v>
      </c>
      <c r="X12" s="105">
        <v>2.7143999999999999</v>
      </c>
      <c r="Y12" s="105">
        <v>2.5712999999999999</v>
      </c>
      <c r="Z12" s="105">
        <v>2.8929</v>
      </c>
      <c r="AA12" s="105">
        <v>1.7141999999999999</v>
      </c>
      <c r="AB12" s="110">
        <f t="shared" si="5"/>
        <v>0.78334666666666664</v>
      </c>
      <c r="AC12" s="111">
        <f t="shared" si="0"/>
        <v>3.9368470163170159</v>
      </c>
      <c r="AD12" s="112">
        <f t="shared" si="6"/>
        <v>5</v>
      </c>
    </row>
    <row r="13" spans="1:30" ht="31.5" x14ac:dyDescent="0.25">
      <c r="A13" s="81">
        <v>6</v>
      </c>
      <c r="B13" s="74" t="s">
        <v>175</v>
      </c>
      <c r="C13" s="104">
        <v>2</v>
      </c>
      <c r="D13" s="104">
        <v>2</v>
      </c>
      <c r="E13" s="104">
        <v>3</v>
      </c>
      <c r="F13" s="105">
        <v>1.5</v>
      </c>
      <c r="G13" s="105">
        <v>1.5</v>
      </c>
      <c r="H13" s="106">
        <f t="shared" si="1"/>
        <v>0.76923076923076927</v>
      </c>
      <c r="I13" s="107">
        <v>3.7332000000000001</v>
      </c>
      <c r="J13" s="107">
        <v>4</v>
      </c>
      <c r="K13" s="106">
        <f t="shared" si="2"/>
        <v>0.96665000000000001</v>
      </c>
      <c r="L13" s="105">
        <v>3.3332000000000002</v>
      </c>
      <c r="M13" s="105">
        <v>3</v>
      </c>
      <c r="N13" s="105">
        <v>3</v>
      </c>
      <c r="O13" s="108">
        <f t="shared" si="3"/>
        <v>0.84847272727272727</v>
      </c>
      <c r="P13" s="105">
        <v>2.4</v>
      </c>
      <c r="Q13" s="105">
        <v>2</v>
      </c>
      <c r="R13" s="108">
        <f t="shared" si="4"/>
        <v>0.55000000000000004</v>
      </c>
      <c r="S13" s="109">
        <v>3.4668000000000001</v>
      </c>
      <c r="T13" s="105">
        <v>2.4000000000000004</v>
      </c>
      <c r="U13" s="105">
        <v>3.3332000000000002</v>
      </c>
      <c r="V13" s="105">
        <v>2.0999999999999996</v>
      </c>
      <c r="W13" s="105">
        <v>1.7999999999999998</v>
      </c>
      <c r="X13" s="105">
        <v>3.2</v>
      </c>
      <c r="Y13" s="105">
        <v>1.7999999999999998</v>
      </c>
      <c r="Z13" s="105">
        <v>2.7</v>
      </c>
      <c r="AA13" s="105">
        <v>2.0000999999999998</v>
      </c>
      <c r="AB13" s="110">
        <f t="shared" si="5"/>
        <v>0.76000333333333336</v>
      </c>
      <c r="AC13" s="111">
        <f t="shared" si="0"/>
        <v>3.8943568298368296</v>
      </c>
      <c r="AD13" s="112">
        <f t="shared" si="6"/>
        <v>6</v>
      </c>
    </row>
    <row r="14" spans="1:30" ht="63" x14ac:dyDescent="0.25">
      <c r="A14" s="81">
        <v>7</v>
      </c>
      <c r="B14" s="74" t="s">
        <v>176</v>
      </c>
      <c r="C14" s="104">
        <v>2</v>
      </c>
      <c r="D14" s="104">
        <v>2</v>
      </c>
      <c r="E14" s="104">
        <v>3</v>
      </c>
      <c r="F14" s="105">
        <v>1.1667000000000001</v>
      </c>
      <c r="G14" s="105">
        <v>1.1667000000000001</v>
      </c>
      <c r="H14" s="106">
        <f t="shared" si="1"/>
        <v>0.71795384615384628</v>
      </c>
      <c r="I14" s="107">
        <v>3.2223999999999999</v>
      </c>
      <c r="J14" s="107">
        <v>4</v>
      </c>
      <c r="K14" s="106">
        <f t="shared" si="2"/>
        <v>0.90280000000000005</v>
      </c>
      <c r="L14" s="105">
        <v>3.2223999999999999</v>
      </c>
      <c r="M14" s="105">
        <v>4</v>
      </c>
      <c r="N14" s="105">
        <v>3</v>
      </c>
      <c r="O14" s="108">
        <f t="shared" si="3"/>
        <v>0.92930909090909097</v>
      </c>
      <c r="P14" s="105">
        <v>2.6667999999999998</v>
      </c>
      <c r="Q14" s="105">
        <v>2.6667999999999998</v>
      </c>
      <c r="R14" s="108">
        <f t="shared" si="4"/>
        <v>0.66669999999999996</v>
      </c>
      <c r="S14" s="109">
        <v>3.4443999999999999</v>
      </c>
      <c r="T14" s="105">
        <v>2.5832999999999999</v>
      </c>
      <c r="U14" s="105">
        <v>3.2223999999999999</v>
      </c>
      <c r="V14" s="105">
        <v>1.5</v>
      </c>
      <c r="W14" s="105">
        <v>2.0000999999999998</v>
      </c>
      <c r="X14" s="105">
        <v>2.1112000000000002</v>
      </c>
      <c r="Y14" s="105">
        <v>0.99990000000000001</v>
      </c>
      <c r="Z14" s="105">
        <v>2.6667000000000001</v>
      </c>
      <c r="AA14" s="105">
        <v>1.7499000000000002</v>
      </c>
      <c r="AB14" s="110">
        <f t="shared" si="5"/>
        <v>0.67592999999999992</v>
      </c>
      <c r="AC14" s="111">
        <f t="shared" si="0"/>
        <v>3.8926929370629368</v>
      </c>
      <c r="AD14" s="112">
        <f t="shared" si="6"/>
        <v>7</v>
      </c>
    </row>
    <row r="15" spans="1:30" ht="15.75" x14ac:dyDescent="0.25">
      <c r="A15" s="81">
        <v>8</v>
      </c>
      <c r="B15" s="74" t="s">
        <v>177</v>
      </c>
      <c r="C15" s="105">
        <v>2</v>
      </c>
      <c r="D15" s="105">
        <v>1.5</v>
      </c>
      <c r="E15" s="105">
        <v>3</v>
      </c>
      <c r="F15" s="105">
        <v>1.1537999999999999</v>
      </c>
      <c r="G15" s="105">
        <v>1.1537999999999999</v>
      </c>
      <c r="H15" s="106">
        <f t="shared" si="1"/>
        <v>0.67750769230769237</v>
      </c>
      <c r="I15" s="107">
        <v>3.0768</v>
      </c>
      <c r="J15" s="107">
        <v>4</v>
      </c>
      <c r="K15" s="106">
        <f t="shared" si="2"/>
        <v>0.88460000000000005</v>
      </c>
      <c r="L15" s="105">
        <v>3.5384000000000002</v>
      </c>
      <c r="M15" s="105">
        <v>4</v>
      </c>
      <c r="N15" s="105">
        <v>3</v>
      </c>
      <c r="O15" s="108">
        <f t="shared" si="3"/>
        <v>0.95803636363636357</v>
      </c>
      <c r="P15" s="105">
        <v>3.0768</v>
      </c>
      <c r="Q15" s="105">
        <v>2.1539999999999999</v>
      </c>
      <c r="R15" s="108">
        <f t="shared" si="4"/>
        <v>0.65385000000000004</v>
      </c>
      <c r="S15" s="109">
        <v>2.7692000000000001</v>
      </c>
      <c r="T15" s="105">
        <v>2.8845000000000001</v>
      </c>
      <c r="U15" s="105">
        <v>3.5384000000000002</v>
      </c>
      <c r="V15" s="105">
        <v>1.3845000000000001</v>
      </c>
      <c r="W15" s="105">
        <v>2.3075999999999999</v>
      </c>
      <c r="X15" s="105">
        <v>2</v>
      </c>
      <c r="Y15" s="105">
        <v>1.7306999999999999</v>
      </c>
      <c r="Z15" s="105">
        <v>2.4230999999999998</v>
      </c>
      <c r="AA15" s="105">
        <v>1.9614000000000003</v>
      </c>
      <c r="AB15" s="110">
        <f t="shared" si="5"/>
        <v>0.69997999999999994</v>
      </c>
      <c r="AC15" s="111">
        <f t="shared" si="0"/>
        <v>3.8739740559440561</v>
      </c>
      <c r="AD15" s="112">
        <f t="shared" si="6"/>
        <v>8</v>
      </c>
    </row>
    <row r="16" spans="1:30" ht="31.5" x14ac:dyDescent="0.25">
      <c r="A16" s="81">
        <v>9</v>
      </c>
      <c r="B16" s="74" t="s">
        <v>178</v>
      </c>
      <c r="C16" s="105">
        <v>2</v>
      </c>
      <c r="D16" s="105">
        <v>0.5</v>
      </c>
      <c r="E16" s="105">
        <v>0</v>
      </c>
      <c r="F16" s="105">
        <v>1.7366999999999999</v>
      </c>
      <c r="G16" s="105">
        <v>1.7366999999999999</v>
      </c>
      <c r="H16" s="106">
        <f t="shared" si="1"/>
        <v>0.4594923076923077</v>
      </c>
      <c r="I16" s="107">
        <v>3.5788000000000002</v>
      </c>
      <c r="J16" s="107">
        <v>3.7896000000000001</v>
      </c>
      <c r="K16" s="106">
        <f t="shared" si="2"/>
        <v>0.92105000000000004</v>
      </c>
      <c r="L16" s="105">
        <v>4</v>
      </c>
      <c r="M16" s="105">
        <v>3</v>
      </c>
      <c r="N16" s="105">
        <v>3</v>
      </c>
      <c r="O16" s="108">
        <f t="shared" si="3"/>
        <v>0.90909090909090906</v>
      </c>
      <c r="P16" s="105">
        <v>2.9472</v>
      </c>
      <c r="Q16" s="105">
        <v>2.9472</v>
      </c>
      <c r="R16" s="108">
        <f t="shared" si="4"/>
        <v>0.73680000000000001</v>
      </c>
      <c r="S16" s="109">
        <v>3.3683999999999998</v>
      </c>
      <c r="T16" s="105">
        <v>2.5263</v>
      </c>
      <c r="U16" s="105">
        <v>4</v>
      </c>
      <c r="V16" s="105">
        <v>2.3685</v>
      </c>
      <c r="W16" s="105">
        <v>2.2103999999999999</v>
      </c>
      <c r="X16" s="105">
        <v>2.9472</v>
      </c>
      <c r="Y16" s="105">
        <v>2.6840999999999999</v>
      </c>
      <c r="Z16" s="105">
        <v>2.6840999999999999</v>
      </c>
      <c r="AA16" s="105">
        <v>2.5263</v>
      </c>
      <c r="AB16" s="110">
        <f t="shared" si="5"/>
        <v>0.84384333333333339</v>
      </c>
      <c r="AC16" s="111">
        <f t="shared" si="0"/>
        <v>3.8702765501165506</v>
      </c>
      <c r="AD16" s="112">
        <f t="shared" si="6"/>
        <v>9</v>
      </c>
    </row>
    <row r="17" spans="1:30" ht="31.5" x14ac:dyDescent="0.25">
      <c r="A17" s="81">
        <v>10</v>
      </c>
      <c r="B17" s="74" t="s">
        <v>179</v>
      </c>
      <c r="C17" s="105">
        <v>2</v>
      </c>
      <c r="D17" s="105">
        <v>1.5</v>
      </c>
      <c r="E17" s="105">
        <v>3</v>
      </c>
      <c r="F17" s="105">
        <v>0.99990000000000001</v>
      </c>
      <c r="G17" s="105">
        <v>0.99990000000000001</v>
      </c>
      <c r="H17" s="106">
        <f t="shared" si="1"/>
        <v>0.65383076923076922</v>
      </c>
      <c r="I17" s="107">
        <v>3.8332000000000002</v>
      </c>
      <c r="J17" s="107">
        <v>4</v>
      </c>
      <c r="K17" s="106">
        <f t="shared" si="2"/>
        <v>0.97914999999999996</v>
      </c>
      <c r="L17" s="105">
        <v>3.5</v>
      </c>
      <c r="M17" s="105">
        <v>3</v>
      </c>
      <c r="N17" s="105">
        <v>3</v>
      </c>
      <c r="O17" s="108">
        <f t="shared" si="3"/>
        <v>0.86363636363636365</v>
      </c>
      <c r="P17" s="105">
        <v>2.3332000000000002</v>
      </c>
      <c r="Q17" s="105">
        <v>2.1667999999999998</v>
      </c>
      <c r="R17" s="108">
        <f t="shared" si="4"/>
        <v>0.5625</v>
      </c>
      <c r="S17" s="109">
        <v>3.8332000000000002</v>
      </c>
      <c r="T17" s="105">
        <v>2.8749000000000002</v>
      </c>
      <c r="U17" s="105">
        <v>3.5</v>
      </c>
      <c r="V17" s="105">
        <v>1.125</v>
      </c>
      <c r="W17" s="105">
        <v>1.7499000000000002</v>
      </c>
      <c r="X17" s="105">
        <v>3.6667999999999998</v>
      </c>
      <c r="Y17" s="105">
        <v>2.8749000000000002</v>
      </c>
      <c r="Z17" s="105">
        <v>2.4999000000000002</v>
      </c>
      <c r="AA17" s="105">
        <v>1.2501</v>
      </c>
      <c r="AB17" s="110">
        <f t="shared" si="5"/>
        <v>0.77915666666666672</v>
      </c>
      <c r="AC17" s="111">
        <f t="shared" si="0"/>
        <v>3.8382737995337997</v>
      </c>
      <c r="AD17" s="112">
        <f t="shared" si="6"/>
        <v>10</v>
      </c>
    </row>
    <row r="18" spans="1:30" ht="15.75" x14ac:dyDescent="0.25">
      <c r="A18" s="81">
        <v>11</v>
      </c>
      <c r="B18" s="74" t="s">
        <v>180</v>
      </c>
      <c r="C18" s="105">
        <v>2</v>
      </c>
      <c r="D18" s="105">
        <v>1.2</v>
      </c>
      <c r="E18" s="105">
        <v>3</v>
      </c>
      <c r="F18" s="105">
        <v>0.39119999999999999</v>
      </c>
      <c r="G18" s="105">
        <v>0.39119999999999999</v>
      </c>
      <c r="H18" s="106">
        <f t="shared" si="1"/>
        <v>0.53710769230769229</v>
      </c>
      <c r="I18" s="107">
        <v>3.6520000000000001</v>
      </c>
      <c r="J18" s="107">
        <v>4</v>
      </c>
      <c r="K18" s="106">
        <f t="shared" si="2"/>
        <v>0.95650000000000002</v>
      </c>
      <c r="L18" s="105">
        <v>3.6520000000000001</v>
      </c>
      <c r="M18" s="105">
        <v>2</v>
      </c>
      <c r="N18" s="105">
        <v>3</v>
      </c>
      <c r="O18" s="108">
        <f t="shared" si="3"/>
        <v>0.78654545454545466</v>
      </c>
      <c r="P18" s="105">
        <v>2.9563999999999999</v>
      </c>
      <c r="Q18" s="105">
        <v>2.4348000000000001</v>
      </c>
      <c r="R18" s="108">
        <f t="shared" si="4"/>
        <v>0.67389999999999994</v>
      </c>
      <c r="S18" s="109">
        <v>3.8260000000000001</v>
      </c>
      <c r="T18" s="105">
        <v>1.9565999999999999</v>
      </c>
      <c r="U18" s="105">
        <v>3.6520000000000001</v>
      </c>
      <c r="V18" s="105">
        <v>1.9565999999999999</v>
      </c>
      <c r="W18" s="105">
        <v>2.2172999999999998</v>
      </c>
      <c r="X18" s="105">
        <v>2.6088</v>
      </c>
      <c r="Y18" s="105">
        <v>2.8694999999999999</v>
      </c>
      <c r="Z18" s="105">
        <v>3</v>
      </c>
      <c r="AA18" s="105">
        <v>2.7389999999999999</v>
      </c>
      <c r="AB18" s="110">
        <f t="shared" si="5"/>
        <v>0.82752666666666663</v>
      </c>
      <c r="AC18" s="111">
        <f t="shared" si="0"/>
        <v>3.7815798135198131</v>
      </c>
      <c r="AD18" s="112">
        <f t="shared" si="6"/>
        <v>11</v>
      </c>
    </row>
    <row r="19" spans="1:30" ht="78.75" x14ac:dyDescent="0.25">
      <c r="A19" s="81">
        <v>12</v>
      </c>
      <c r="B19" s="74" t="s">
        <v>181</v>
      </c>
      <c r="C19" s="104">
        <v>2</v>
      </c>
      <c r="D19" s="104">
        <v>1.9</v>
      </c>
      <c r="E19" s="104">
        <v>0</v>
      </c>
      <c r="F19" s="105">
        <v>1.92</v>
      </c>
      <c r="G19" s="105">
        <v>1.92</v>
      </c>
      <c r="H19" s="106">
        <f t="shared" si="1"/>
        <v>0.5953846153846154</v>
      </c>
      <c r="I19" s="107">
        <v>2.88</v>
      </c>
      <c r="J19" s="107">
        <v>3.84</v>
      </c>
      <c r="K19" s="106">
        <f t="shared" si="2"/>
        <v>0.84</v>
      </c>
      <c r="L19" s="105">
        <v>3.36</v>
      </c>
      <c r="M19" s="105">
        <v>1</v>
      </c>
      <c r="N19" s="105">
        <v>2</v>
      </c>
      <c r="O19" s="108">
        <f t="shared" si="3"/>
        <v>0.57818181818181813</v>
      </c>
      <c r="P19" s="105">
        <v>3.68</v>
      </c>
      <c r="Q19" s="105">
        <v>3.52</v>
      </c>
      <c r="R19" s="108">
        <f t="shared" si="4"/>
        <v>0.9</v>
      </c>
      <c r="S19" s="109">
        <v>3.52</v>
      </c>
      <c r="T19" s="105">
        <v>2.64</v>
      </c>
      <c r="U19" s="105">
        <v>3.36</v>
      </c>
      <c r="V19" s="105">
        <v>1.7999999999999998</v>
      </c>
      <c r="W19" s="105">
        <v>2.7600000000000002</v>
      </c>
      <c r="X19" s="105">
        <v>3.36</v>
      </c>
      <c r="Y19" s="105">
        <v>2.64</v>
      </c>
      <c r="Z19" s="105">
        <v>2.88</v>
      </c>
      <c r="AA19" s="105">
        <v>2.16</v>
      </c>
      <c r="AB19" s="110">
        <f t="shared" si="5"/>
        <v>0.83733333333333337</v>
      </c>
      <c r="AC19" s="111">
        <f t="shared" si="0"/>
        <v>3.7508997668997668</v>
      </c>
      <c r="AD19" s="112">
        <f t="shared" si="6"/>
        <v>12</v>
      </c>
    </row>
    <row r="20" spans="1:30" ht="47.25" x14ac:dyDescent="0.25">
      <c r="A20" s="81">
        <v>13</v>
      </c>
      <c r="B20" s="74" t="s">
        <v>192</v>
      </c>
      <c r="C20" s="104">
        <v>2</v>
      </c>
      <c r="D20" s="104">
        <v>1.8</v>
      </c>
      <c r="E20" s="104">
        <v>3</v>
      </c>
      <c r="F20" s="105">
        <v>1.3044</v>
      </c>
      <c r="G20" s="105">
        <v>1.3044</v>
      </c>
      <c r="H20" s="106">
        <f t="shared" si="1"/>
        <v>0.72375384615384608</v>
      </c>
      <c r="I20" s="107">
        <v>3.4784000000000002</v>
      </c>
      <c r="J20" s="107">
        <v>3.8260000000000001</v>
      </c>
      <c r="K20" s="106">
        <f t="shared" si="2"/>
        <v>0.91305000000000003</v>
      </c>
      <c r="L20" s="105">
        <v>2.9563999999999999</v>
      </c>
      <c r="M20" s="105">
        <v>4</v>
      </c>
      <c r="N20" s="105">
        <v>3</v>
      </c>
      <c r="O20" s="108">
        <f t="shared" si="3"/>
        <v>0.90512727272727278</v>
      </c>
      <c r="P20" s="105">
        <v>2.4348000000000001</v>
      </c>
      <c r="Q20" s="105">
        <v>2.2608000000000001</v>
      </c>
      <c r="R20" s="108">
        <f t="shared" si="4"/>
        <v>0.58695000000000008</v>
      </c>
      <c r="S20" s="109">
        <v>2.4348000000000001</v>
      </c>
      <c r="T20" s="105">
        <v>2.3477999999999999</v>
      </c>
      <c r="U20" s="105">
        <v>2.9563999999999999</v>
      </c>
      <c r="V20" s="105">
        <v>0.91290000000000004</v>
      </c>
      <c r="W20" s="105">
        <v>1.8261000000000001</v>
      </c>
      <c r="X20" s="105">
        <v>1.7392000000000001</v>
      </c>
      <c r="Y20" s="105">
        <v>1.5651000000000002</v>
      </c>
      <c r="Z20" s="105">
        <v>2.3477999999999999</v>
      </c>
      <c r="AA20" s="105">
        <v>1.6956000000000002</v>
      </c>
      <c r="AB20" s="110">
        <f t="shared" si="5"/>
        <v>0.59419</v>
      </c>
      <c r="AC20" s="111">
        <f t="shared" si="0"/>
        <v>3.7230711188811192</v>
      </c>
      <c r="AD20" s="112">
        <f t="shared" si="6"/>
        <v>13</v>
      </c>
    </row>
    <row r="21" spans="1:30" ht="31.5" x14ac:dyDescent="0.25">
      <c r="A21" s="81">
        <v>14</v>
      </c>
      <c r="B21" s="74" t="s">
        <v>193</v>
      </c>
      <c r="C21" s="105">
        <v>0.4</v>
      </c>
      <c r="D21" s="105">
        <v>2</v>
      </c>
      <c r="E21" s="105">
        <v>3</v>
      </c>
      <c r="F21" s="105">
        <v>1.44</v>
      </c>
      <c r="G21" s="105">
        <v>1.44</v>
      </c>
      <c r="H21" s="106">
        <f t="shared" si="1"/>
        <v>0.63692307692307693</v>
      </c>
      <c r="I21" s="107">
        <v>3.52</v>
      </c>
      <c r="J21" s="107">
        <v>3.68</v>
      </c>
      <c r="K21" s="106">
        <f t="shared" si="2"/>
        <v>0.9</v>
      </c>
      <c r="L21" s="105">
        <v>3.36</v>
      </c>
      <c r="M21" s="105">
        <v>3</v>
      </c>
      <c r="N21" s="105">
        <v>3</v>
      </c>
      <c r="O21" s="108">
        <f t="shared" si="3"/>
        <v>0.85090909090909084</v>
      </c>
      <c r="P21" s="105">
        <v>2.2400000000000002</v>
      </c>
      <c r="Q21" s="105">
        <v>2.2400000000000002</v>
      </c>
      <c r="R21" s="108">
        <f t="shared" si="4"/>
        <v>0.56000000000000005</v>
      </c>
      <c r="S21" s="109">
        <v>3.04</v>
      </c>
      <c r="T21" s="105">
        <v>2.16</v>
      </c>
      <c r="U21" s="105">
        <v>3.36</v>
      </c>
      <c r="V21" s="105">
        <v>1.56</v>
      </c>
      <c r="W21" s="105">
        <v>1.6800000000000002</v>
      </c>
      <c r="X21" s="105">
        <v>3.2</v>
      </c>
      <c r="Y21" s="105">
        <v>2.64</v>
      </c>
      <c r="Z21" s="105">
        <v>2.88</v>
      </c>
      <c r="AA21" s="105">
        <v>1.2000000000000002</v>
      </c>
      <c r="AB21" s="110">
        <f t="shared" si="5"/>
        <v>0.72399999999999998</v>
      </c>
      <c r="AC21" s="111">
        <f t="shared" si="0"/>
        <v>3.6718321678321679</v>
      </c>
      <c r="AD21" s="112">
        <f t="shared" si="6"/>
        <v>14</v>
      </c>
    </row>
    <row r="22" spans="1:30" ht="31.5" x14ac:dyDescent="0.25">
      <c r="A22" s="81">
        <v>15</v>
      </c>
      <c r="B22" s="74" t="s">
        <v>194</v>
      </c>
      <c r="C22" s="105">
        <v>2</v>
      </c>
      <c r="D22" s="105">
        <v>1.5</v>
      </c>
      <c r="E22" s="105">
        <v>3</v>
      </c>
      <c r="F22" s="105">
        <v>0.69240000000000002</v>
      </c>
      <c r="G22" s="105">
        <v>0.69240000000000002</v>
      </c>
      <c r="H22" s="106">
        <f t="shared" si="1"/>
        <v>0.60652307692307694</v>
      </c>
      <c r="I22" s="107">
        <v>3.8460000000000001</v>
      </c>
      <c r="J22" s="107">
        <v>4</v>
      </c>
      <c r="K22" s="106">
        <f t="shared" si="2"/>
        <v>0.98075000000000001</v>
      </c>
      <c r="L22" s="105">
        <v>2.7692000000000001</v>
      </c>
      <c r="M22" s="105">
        <v>4</v>
      </c>
      <c r="N22" s="105">
        <v>3</v>
      </c>
      <c r="O22" s="108">
        <f t="shared" si="3"/>
        <v>0.88810909090909085</v>
      </c>
      <c r="P22" s="105">
        <v>2</v>
      </c>
      <c r="Q22" s="105">
        <v>2</v>
      </c>
      <c r="R22" s="108">
        <f t="shared" si="4"/>
        <v>0.5</v>
      </c>
      <c r="S22" s="109">
        <v>3.0768</v>
      </c>
      <c r="T22" s="105">
        <v>2.3075999999999999</v>
      </c>
      <c r="U22" s="105">
        <v>2.7692000000000001</v>
      </c>
      <c r="V22" s="105">
        <v>1.1537999999999999</v>
      </c>
      <c r="W22" s="105">
        <v>1.5</v>
      </c>
      <c r="X22" s="105">
        <v>2.6152000000000002</v>
      </c>
      <c r="Y22" s="105">
        <v>2.4230999999999998</v>
      </c>
      <c r="Z22" s="105">
        <v>2.6538000000000004</v>
      </c>
      <c r="AA22" s="105">
        <v>1.9614000000000003</v>
      </c>
      <c r="AB22" s="110">
        <f t="shared" si="5"/>
        <v>0.68202999999999991</v>
      </c>
      <c r="AC22" s="111">
        <f t="shared" si="0"/>
        <v>3.6574121678321676</v>
      </c>
      <c r="AD22" s="112">
        <f t="shared" si="6"/>
        <v>15</v>
      </c>
    </row>
    <row r="23" spans="1:30" ht="31.5" x14ac:dyDescent="0.25">
      <c r="A23" s="81">
        <v>16</v>
      </c>
      <c r="B23" s="74" t="s">
        <v>195</v>
      </c>
      <c r="C23" s="104">
        <v>2</v>
      </c>
      <c r="D23" s="104">
        <v>2</v>
      </c>
      <c r="E23" s="104">
        <v>3</v>
      </c>
      <c r="F23" s="105">
        <v>1.3422000000000001</v>
      </c>
      <c r="G23" s="105">
        <v>1.3422000000000001</v>
      </c>
      <c r="H23" s="106">
        <f t="shared" si="1"/>
        <v>0.74495384615384619</v>
      </c>
      <c r="I23" s="107">
        <v>2.6316000000000002</v>
      </c>
      <c r="J23" s="107">
        <v>3.8948</v>
      </c>
      <c r="K23" s="106">
        <f t="shared" si="2"/>
        <v>0.81580000000000008</v>
      </c>
      <c r="L23" s="105">
        <v>2.5264000000000002</v>
      </c>
      <c r="M23" s="105">
        <v>4</v>
      </c>
      <c r="N23" s="105">
        <v>3</v>
      </c>
      <c r="O23" s="108">
        <f t="shared" si="3"/>
        <v>0.86603636363636372</v>
      </c>
      <c r="P23" s="105">
        <v>2.4211999999999998</v>
      </c>
      <c r="Q23" s="105">
        <v>2.2103999999999999</v>
      </c>
      <c r="R23" s="108">
        <f t="shared" si="4"/>
        <v>0.57894999999999996</v>
      </c>
      <c r="S23" s="109">
        <v>2.8420000000000001</v>
      </c>
      <c r="T23" s="105">
        <v>2.2896000000000001</v>
      </c>
      <c r="U23" s="105">
        <v>2.5264000000000002</v>
      </c>
      <c r="V23" s="105">
        <v>1.5</v>
      </c>
      <c r="W23" s="105">
        <v>1.8158999999999998</v>
      </c>
      <c r="X23" s="105">
        <v>2.4211999999999998</v>
      </c>
      <c r="Y23" s="105">
        <v>1.3422000000000001</v>
      </c>
      <c r="Z23" s="105">
        <v>2.0526</v>
      </c>
      <c r="AA23" s="105">
        <v>1.9737</v>
      </c>
      <c r="AB23" s="110">
        <f t="shared" si="5"/>
        <v>0.62545333333333331</v>
      </c>
      <c r="AC23" s="111">
        <f t="shared" si="0"/>
        <v>3.6311935431235427</v>
      </c>
      <c r="AD23" s="112">
        <f t="shared" si="6"/>
        <v>16</v>
      </c>
    </row>
    <row r="24" spans="1:30" ht="31.5" x14ac:dyDescent="0.25">
      <c r="A24" s="81">
        <v>17</v>
      </c>
      <c r="B24" s="74" t="s">
        <v>196</v>
      </c>
      <c r="C24" s="105">
        <v>0.4</v>
      </c>
      <c r="D24" s="105">
        <v>1.5</v>
      </c>
      <c r="E24" s="105">
        <v>3</v>
      </c>
      <c r="F24" s="105">
        <v>2.0000999999999998</v>
      </c>
      <c r="G24" s="105">
        <v>2.0000999999999998</v>
      </c>
      <c r="H24" s="106">
        <f t="shared" si="1"/>
        <v>0.68463076923076926</v>
      </c>
      <c r="I24" s="107">
        <v>1.9392</v>
      </c>
      <c r="J24" s="107">
        <v>3.3940000000000001</v>
      </c>
      <c r="K24" s="106">
        <f t="shared" si="2"/>
        <v>0.66664999999999996</v>
      </c>
      <c r="L24" s="105">
        <v>3.5152000000000001</v>
      </c>
      <c r="M24" s="105">
        <v>2</v>
      </c>
      <c r="N24" s="105">
        <v>3</v>
      </c>
      <c r="O24" s="108">
        <f t="shared" si="3"/>
        <v>0.77410909090909097</v>
      </c>
      <c r="P24" s="105">
        <v>3.0304000000000002</v>
      </c>
      <c r="Q24" s="105">
        <v>2.7879999999999998</v>
      </c>
      <c r="R24" s="108">
        <f t="shared" si="4"/>
        <v>0.72730000000000006</v>
      </c>
      <c r="S24" s="109">
        <v>3.1516000000000002</v>
      </c>
      <c r="T24" s="105">
        <v>2.0000999999999998</v>
      </c>
      <c r="U24" s="105">
        <v>3.5152000000000001</v>
      </c>
      <c r="V24" s="105">
        <v>1.9091999999999998</v>
      </c>
      <c r="W24" s="105">
        <v>2.2728000000000002</v>
      </c>
      <c r="X24" s="105">
        <v>3.2728000000000002</v>
      </c>
      <c r="Y24" s="105">
        <v>2.2728000000000002</v>
      </c>
      <c r="Z24" s="105">
        <v>2.7273000000000001</v>
      </c>
      <c r="AA24" s="105">
        <v>2.1818999999999997</v>
      </c>
      <c r="AB24" s="110">
        <f t="shared" si="5"/>
        <v>0.77678999999999998</v>
      </c>
      <c r="AC24" s="111">
        <f t="shared" si="0"/>
        <v>3.6294798601398606</v>
      </c>
      <c r="AD24" s="112">
        <f t="shared" si="6"/>
        <v>17</v>
      </c>
    </row>
    <row r="25" spans="1:30" ht="63" x14ac:dyDescent="0.25">
      <c r="A25" s="81">
        <v>18</v>
      </c>
      <c r="B25" s="74" t="s">
        <v>169</v>
      </c>
      <c r="C25" s="104">
        <v>2</v>
      </c>
      <c r="D25" s="104">
        <v>2</v>
      </c>
      <c r="E25" s="104">
        <v>3</v>
      </c>
      <c r="F25" s="105">
        <v>1.5</v>
      </c>
      <c r="G25" s="105">
        <v>1.5</v>
      </c>
      <c r="H25" s="106">
        <f t="shared" si="1"/>
        <v>0.76923076923076927</v>
      </c>
      <c r="I25" s="107">
        <v>2.6667999999999998</v>
      </c>
      <c r="J25" s="107">
        <v>3.8332000000000002</v>
      </c>
      <c r="K25" s="106">
        <f t="shared" si="2"/>
        <v>0.8125</v>
      </c>
      <c r="L25" s="105">
        <v>3.1667999999999998</v>
      </c>
      <c r="M25" s="105">
        <v>3</v>
      </c>
      <c r="N25" s="105">
        <v>3</v>
      </c>
      <c r="O25" s="108">
        <f t="shared" si="3"/>
        <v>0.83334545454545461</v>
      </c>
      <c r="P25" s="105">
        <v>2.4167999999999998</v>
      </c>
      <c r="Q25" s="105">
        <v>2.0832000000000002</v>
      </c>
      <c r="R25" s="108">
        <f t="shared" si="4"/>
        <v>0.5625</v>
      </c>
      <c r="S25" s="109">
        <v>2.5832000000000002</v>
      </c>
      <c r="T25" s="105">
        <v>2.5625999999999998</v>
      </c>
      <c r="U25" s="105">
        <v>3.1667999999999998</v>
      </c>
      <c r="V25" s="105">
        <v>0.87509999999999999</v>
      </c>
      <c r="W25" s="105">
        <v>1.8125999999999998</v>
      </c>
      <c r="X25" s="105">
        <v>2.3332000000000002</v>
      </c>
      <c r="Y25" s="105">
        <v>2.3750999999999998</v>
      </c>
      <c r="Z25" s="105">
        <v>1.6250999999999998</v>
      </c>
      <c r="AA25" s="105">
        <v>1.125</v>
      </c>
      <c r="AB25" s="110">
        <f t="shared" si="5"/>
        <v>0.61529</v>
      </c>
      <c r="AC25" s="111">
        <f t="shared" si="0"/>
        <v>3.5928662237762237</v>
      </c>
      <c r="AD25" s="112">
        <f t="shared" si="6"/>
        <v>18</v>
      </c>
    </row>
    <row r="26" spans="1:30" ht="31.5" x14ac:dyDescent="0.25">
      <c r="A26" s="81">
        <v>19</v>
      </c>
      <c r="B26" s="74" t="s">
        <v>182</v>
      </c>
      <c r="C26" s="105">
        <v>2</v>
      </c>
      <c r="D26" s="105">
        <v>0.5</v>
      </c>
      <c r="E26" s="105">
        <v>0</v>
      </c>
      <c r="F26" s="105">
        <v>1.6154999999999999</v>
      </c>
      <c r="G26" s="105">
        <v>1.6154999999999999</v>
      </c>
      <c r="H26" s="106">
        <f t="shared" si="1"/>
        <v>0.44084615384615383</v>
      </c>
      <c r="I26" s="107">
        <v>2.6152000000000002</v>
      </c>
      <c r="J26" s="107">
        <v>3.8460000000000001</v>
      </c>
      <c r="K26" s="106">
        <f t="shared" si="2"/>
        <v>0.80764999999999998</v>
      </c>
      <c r="L26" s="105">
        <v>3.5384000000000002</v>
      </c>
      <c r="M26" s="105">
        <v>3</v>
      </c>
      <c r="N26" s="105">
        <v>3</v>
      </c>
      <c r="O26" s="108">
        <f t="shared" si="3"/>
        <v>0.86712727272727264</v>
      </c>
      <c r="P26" s="105">
        <v>2.9232</v>
      </c>
      <c r="Q26" s="105">
        <v>2.4615999999999998</v>
      </c>
      <c r="R26" s="108">
        <f t="shared" si="4"/>
        <v>0.67310000000000003</v>
      </c>
      <c r="S26" s="109">
        <v>3.2307999999999999</v>
      </c>
      <c r="T26" s="105">
        <v>2.8845000000000001</v>
      </c>
      <c r="U26" s="105">
        <v>3.5384000000000002</v>
      </c>
      <c r="V26" s="105">
        <v>1.9614000000000003</v>
      </c>
      <c r="W26" s="105">
        <v>2.1924000000000001</v>
      </c>
      <c r="X26" s="105">
        <v>2.6152000000000002</v>
      </c>
      <c r="Y26" s="105">
        <v>2.4230999999999998</v>
      </c>
      <c r="Z26" s="105">
        <v>2.7693000000000003</v>
      </c>
      <c r="AA26" s="105">
        <v>1.9614000000000003</v>
      </c>
      <c r="AB26" s="110">
        <f t="shared" si="5"/>
        <v>0.7858833333333336</v>
      </c>
      <c r="AC26" s="111">
        <f t="shared" si="0"/>
        <v>3.5746067599067599</v>
      </c>
      <c r="AD26" s="112">
        <f t="shared" si="6"/>
        <v>19</v>
      </c>
    </row>
    <row r="27" spans="1:30" ht="47.25" x14ac:dyDescent="0.25">
      <c r="A27" s="81">
        <v>20</v>
      </c>
      <c r="B27" s="74" t="s">
        <v>183</v>
      </c>
      <c r="C27" s="104">
        <v>2</v>
      </c>
      <c r="D27" s="104">
        <v>2</v>
      </c>
      <c r="E27" s="104">
        <v>3</v>
      </c>
      <c r="F27" s="105">
        <v>1.4544000000000001</v>
      </c>
      <c r="G27" s="105">
        <v>1.4544000000000001</v>
      </c>
      <c r="H27" s="106">
        <f t="shared" si="1"/>
        <v>0.76221538461538452</v>
      </c>
      <c r="I27" s="107">
        <v>2.4847999999999999</v>
      </c>
      <c r="J27" s="107">
        <v>3.8180000000000001</v>
      </c>
      <c r="K27" s="106">
        <f t="shared" si="2"/>
        <v>0.78784999999999994</v>
      </c>
      <c r="L27" s="105">
        <v>3.0908000000000002</v>
      </c>
      <c r="M27" s="105">
        <v>3</v>
      </c>
      <c r="N27" s="105">
        <v>3</v>
      </c>
      <c r="O27" s="108">
        <f t="shared" si="3"/>
        <v>0.82643636363636364</v>
      </c>
      <c r="P27" s="105">
        <v>2.2423999999999999</v>
      </c>
      <c r="Q27" s="105">
        <v>1.8788</v>
      </c>
      <c r="R27" s="108">
        <f t="shared" si="4"/>
        <v>0.51515</v>
      </c>
      <c r="S27" s="109">
        <v>2.9091999999999998</v>
      </c>
      <c r="T27" s="105">
        <v>2.4999000000000002</v>
      </c>
      <c r="U27" s="105">
        <v>3.0908000000000002</v>
      </c>
      <c r="V27" s="105">
        <v>1.7726999999999999</v>
      </c>
      <c r="W27" s="105">
        <v>1.6818</v>
      </c>
      <c r="X27" s="105">
        <v>1.9392</v>
      </c>
      <c r="Y27" s="105">
        <v>2.2271999999999998</v>
      </c>
      <c r="Z27" s="105">
        <v>2.4999000000000002</v>
      </c>
      <c r="AA27" s="105">
        <v>1.7273999999999998</v>
      </c>
      <c r="AB27" s="110">
        <f t="shared" si="5"/>
        <v>0.67826999999999993</v>
      </c>
      <c r="AC27" s="111">
        <f t="shared" si="0"/>
        <v>3.569921748251748</v>
      </c>
      <c r="AD27" s="112">
        <f t="shared" si="6"/>
        <v>20</v>
      </c>
    </row>
    <row r="28" spans="1:30" ht="15.75" x14ac:dyDescent="0.25">
      <c r="A28" s="81">
        <v>21</v>
      </c>
      <c r="B28" s="74" t="s">
        <v>184</v>
      </c>
      <c r="C28" s="105">
        <v>2</v>
      </c>
      <c r="D28" s="105">
        <v>2</v>
      </c>
      <c r="E28" s="105">
        <v>3</v>
      </c>
      <c r="F28" s="105">
        <v>1.9356</v>
      </c>
      <c r="G28" s="105">
        <v>1.9356</v>
      </c>
      <c r="H28" s="106">
        <f t="shared" si="1"/>
        <v>0.83624615384615397</v>
      </c>
      <c r="I28" s="107">
        <v>4</v>
      </c>
      <c r="J28" s="107">
        <v>4</v>
      </c>
      <c r="K28" s="106">
        <f t="shared" si="2"/>
        <v>1</v>
      </c>
      <c r="L28" s="105">
        <v>0.9032</v>
      </c>
      <c r="M28" s="105">
        <v>3</v>
      </c>
      <c r="N28" s="105">
        <v>3</v>
      </c>
      <c r="O28" s="108">
        <f t="shared" si="3"/>
        <v>0.62756363636363632</v>
      </c>
      <c r="P28" s="105">
        <v>2.1936</v>
      </c>
      <c r="Q28" s="105">
        <v>2.0644</v>
      </c>
      <c r="R28" s="108">
        <f t="shared" si="4"/>
        <v>0.53225</v>
      </c>
      <c r="S28" s="109">
        <v>2.9676</v>
      </c>
      <c r="T28" s="105">
        <v>2.3226</v>
      </c>
      <c r="U28" s="105">
        <v>0.9032</v>
      </c>
      <c r="V28" s="105">
        <v>1.7418</v>
      </c>
      <c r="W28" s="105">
        <v>1.6452</v>
      </c>
      <c r="X28" s="105">
        <v>0.25800000000000001</v>
      </c>
      <c r="Y28" s="105">
        <v>2.5160999999999998</v>
      </c>
      <c r="Z28" s="105">
        <v>2.7096</v>
      </c>
      <c r="AA28" s="105">
        <v>2.1291000000000002</v>
      </c>
      <c r="AB28" s="110">
        <f t="shared" si="5"/>
        <v>0.57310666666666665</v>
      </c>
      <c r="AC28" s="111">
        <f t="shared" si="0"/>
        <v>3.5691664568764567</v>
      </c>
      <c r="AD28" s="112">
        <f t="shared" si="6"/>
        <v>21</v>
      </c>
    </row>
    <row r="29" spans="1:30" ht="31.5" x14ac:dyDescent="0.25">
      <c r="A29" s="81">
        <v>22</v>
      </c>
      <c r="B29" s="74" t="s">
        <v>185</v>
      </c>
      <c r="C29" s="105">
        <v>2</v>
      </c>
      <c r="D29" s="105">
        <v>1.5</v>
      </c>
      <c r="E29" s="105">
        <v>3</v>
      </c>
      <c r="F29" s="105">
        <v>1.08</v>
      </c>
      <c r="G29" s="105">
        <v>1.08</v>
      </c>
      <c r="H29" s="106">
        <f t="shared" si="1"/>
        <v>0.66615384615384621</v>
      </c>
      <c r="I29" s="107">
        <v>2.08</v>
      </c>
      <c r="J29" s="107">
        <v>3.84</v>
      </c>
      <c r="K29" s="106">
        <f t="shared" si="2"/>
        <v>0.74</v>
      </c>
      <c r="L29" s="105">
        <v>2.88</v>
      </c>
      <c r="M29" s="105">
        <v>3</v>
      </c>
      <c r="N29" s="105">
        <v>3</v>
      </c>
      <c r="O29" s="108">
        <f t="shared" si="3"/>
        <v>0.80727272727272714</v>
      </c>
      <c r="P29" s="105">
        <v>2.72</v>
      </c>
      <c r="Q29" s="105">
        <v>2.08</v>
      </c>
      <c r="R29" s="108">
        <f t="shared" si="4"/>
        <v>0.60000000000000009</v>
      </c>
      <c r="S29" s="109">
        <v>3.2</v>
      </c>
      <c r="T29" s="105">
        <v>2.16</v>
      </c>
      <c r="U29" s="105">
        <v>2.88</v>
      </c>
      <c r="V29" s="105">
        <v>1.44</v>
      </c>
      <c r="W29" s="105">
        <v>2.04</v>
      </c>
      <c r="X29" s="105">
        <v>2.2400000000000002</v>
      </c>
      <c r="Y29" s="105">
        <v>2.2800000000000002</v>
      </c>
      <c r="Z29" s="105">
        <v>2.4000000000000004</v>
      </c>
      <c r="AA29" s="105">
        <v>1.6800000000000002</v>
      </c>
      <c r="AB29" s="110">
        <f t="shared" si="5"/>
        <v>0.67733333333333334</v>
      </c>
      <c r="AC29" s="111">
        <f t="shared" si="0"/>
        <v>3.4907599067599069</v>
      </c>
      <c r="AD29" s="112">
        <f t="shared" si="6"/>
        <v>22</v>
      </c>
    </row>
    <row r="30" spans="1:30" ht="15.75" x14ac:dyDescent="0.25">
      <c r="A30" s="81">
        <v>23</v>
      </c>
      <c r="B30" s="74" t="s">
        <v>186</v>
      </c>
      <c r="C30" s="105">
        <v>2</v>
      </c>
      <c r="D30" s="105">
        <v>1.5</v>
      </c>
      <c r="E30" s="105">
        <v>3</v>
      </c>
      <c r="F30" s="105">
        <v>1.1738999999999999</v>
      </c>
      <c r="G30" s="105">
        <v>1.1738999999999999</v>
      </c>
      <c r="H30" s="106">
        <f t="shared" si="1"/>
        <v>0.68059999999999998</v>
      </c>
      <c r="I30" s="107">
        <v>2.7827999999999999</v>
      </c>
      <c r="J30" s="107">
        <v>4</v>
      </c>
      <c r="K30" s="106">
        <f t="shared" si="2"/>
        <v>0.84784999999999999</v>
      </c>
      <c r="L30" s="105">
        <v>2.7827999999999999</v>
      </c>
      <c r="M30" s="105">
        <v>3</v>
      </c>
      <c r="N30" s="105">
        <v>3</v>
      </c>
      <c r="O30" s="108">
        <f t="shared" si="3"/>
        <v>0.79843636363636361</v>
      </c>
      <c r="P30" s="105">
        <v>2.0868000000000002</v>
      </c>
      <c r="Q30" s="105">
        <v>2.0868000000000002</v>
      </c>
      <c r="R30" s="108">
        <f t="shared" si="4"/>
        <v>0.52170000000000005</v>
      </c>
      <c r="S30" s="109">
        <v>2.6088</v>
      </c>
      <c r="T30" s="105">
        <v>1.6956000000000002</v>
      </c>
      <c r="U30" s="105">
        <v>2.7827999999999999</v>
      </c>
      <c r="V30" s="105">
        <v>1.6956000000000002</v>
      </c>
      <c r="W30" s="105">
        <v>1.5651000000000002</v>
      </c>
      <c r="X30" s="105">
        <v>1.9132</v>
      </c>
      <c r="Y30" s="105">
        <v>2.2172999999999998</v>
      </c>
      <c r="Z30" s="105">
        <v>1.5651000000000002</v>
      </c>
      <c r="AA30" s="105">
        <v>1.4349000000000001</v>
      </c>
      <c r="AB30" s="110">
        <f t="shared" si="5"/>
        <v>0.58261333333333321</v>
      </c>
      <c r="AC30" s="111">
        <f t="shared" si="0"/>
        <v>3.431199696969697</v>
      </c>
      <c r="AD30" s="112">
        <f t="shared" si="6"/>
        <v>23</v>
      </c>
    </row>
    <row r="31" spans="1:30" ht="47.25" x14ac:dyDescent="0.25">
      <c r="A31" s="81">
        <v>24</v>
      </c>
      <c r="B31" s="74" t="s">
        <v>187</v>
      </c>
      <c r="C31" s="104">
        <v>0</v>
      </c>
      <c r="D31" s="104">
        <v>2</v>
      </c>
      <c r="E31" s="104">
        <v>3</v>
      </c>
      <c r="F31" s="105" t="s">
        <v>159</v>
      </c>
      <c r="G31" s="105">
        <v>1.5</v>
      </c>
      <c r="H31" s="106">
        <f t="shared" si="1"/>
        <v>0.5</v>
      </c>
      <c r="I31" s="107">
        <v>3.36</v>
      </c>
      <c r="J31" s="107">
        <v>3.68</v>
      </c>
      <c r="K31" s="106">
        <f t="shared" si="2"/>
        <v>0.88</v>
      </c>
      <c r="L31" s="105">
        <v>3.04</v>
      </c>
      <c r="M31" s="105">
        <v>4</v>
      </c>
      <c r="N31" s="105">
        <v>3</v>
      </c>
      <c r="O31" s="108">
        <f t="shared" si="3"/>
        <v>0.91272727272727261</v>
      </c>
      <c r="P31" s="105">
        <v>1.92</v>
      </c>
      <c r="Q31" s="105">
        <v>1.44</v>
      </c>
      <c r="R31" s="108">
        <f t="shared" si="4"/>
        <v>0.42</v>
      </c>
      <c r="S31" s="109">
        <v>2.88</v>
      </c>
      <c r="T31" s="105">
        <v>1.44</v>
      </c>
      <c r="U31" s="105">
        <v>3.04</v>
      </c>
      <c r="V31" s="105">
        <v>1.2000000000000002</v>
      </c>
      <c r="W31" s="105">
        <v>1.44</v>
      </c>
      <c r="X31" s="105">
        <v>2.08</v>
      </c>
      <c r="Y31" s="105">
        <v>2.88</v>
      </c>
      <c r="Z31" s="105">
        <v>2.52</v>
      </c>
      <c r="AA31" s="105">
        <v>0.96</v>
      </c>
      <c r="AB31" s="110">
        <f t="shared" si="5"/>
        <v>0.61466666666666669</v>
      </c>
      <c r="AC31" s="111">
        <f t="shared" si="0"/>
        <v>3.3273939393939393</v>
      </c>
      <c r="AD31" s="112">
        <f t="shared" si="6"/>
        <v>24</v>
      </c>
    </row>
    <row r="32" spans="1:30" ht="31.5" x14ac:dyDescent="0.25">
      <c r="A32" s="81">
        <v>25</v>
      </c>
      <c r="B32" s="74" t="s">
        <v>188</v>
      </c>
      <c r="C32" s="105">
        <v>2</v>
      </c>
      <c r="D32" s="105">
        <v>1</v>
      </c>
      <c r="E32" s="105">
        <v>3</v>
      </c>
      <c r="F32" s="105">
        <v>1.08</v>
      </c>
      <c r="G32" s="105">
        <v>1.08</v>
      </c>
      <c r="H32" s="106">
        <f t="shared" si="1"/>
        <v>0.62769230769230766</v>
      </c>
      <c r="I32" s="107">
        <v>2.88</v>
      </c>
      <c r="J32" s="107">
        <v>3.36</v>
      </c>
      <c r="K32" s="106">
        <f t="shared" si="2"/>
        <v>0.78</v>
      </c>
      <c r="L32" s="105">
        <v>3.04</v>
      </c>
      <c r="M32" s="105">
        <v>3</v>
      </c>
      <c r="N32" s="105">
        <v>3</v>
      </c>
      <c r="O32" s="108">
        <f t="shared" si="3"/>
        <v>0.82181818181818178</v>
      </c>
      <c r="P32" s="105">
        <v>2.08</v>
      </c>
      <c r="Q32" s="105">
        <v>1.6</v>
      </c>
      <c r="R32" s="108">
        <f t="shared" si="4"/>
        <v>0.46</v>
      </c>
      <c r="S32" s="109">
        <v>2.88</v>
      </c>
      <c r="T32" s="105">
        <v>1.56</v>
      </c>
      <c r="U32" s="105">
        <v>3.04</v>
      </c>
      <c r="V32" s="105">
        <v>1.32</v>
      </c>
      <c r="W32" s="105">
        <v>1.56</v>
      </c>
      <c r="X32" s="105">
        <v>2.4</v>
      </c>
      <c r="Y32" s="105">
        <v>2.52</v>
      </c>
      <c r="Z32" s="105">
        <v>2.52</v>
      </c>
      <c r="AA32" s="105">
        <v>1.32</v>
      </c>
      <c r="AB32" s="110">
        <f t="shared" si="5"/>
        <v>0.63733333333333342</v>
      </c>
      <c r="AC32" s="111">
        <f t="shared" si="0"/>
        <v>3.3268438228438226</v>
      </c>
      <c r="AD32" s="112">
        <f t="shared" si="6"/>
        <v>25</v>
      </c>
    </row>
    <row r="33" spans="1:30" ht="47.25" x14ac:dyDescent="0.25">
      <c r="A33" s="81">
        <v>26</v>
      </c>
      <c r="B33" s="74" t="s">
        <v>189</v>
      </c>
      <c r="C33" s="104">
        <v>2</v>
      </c>
      <c r="D33" s="104">
        <v>0</v>
      </c>
      <c r="E33" s="104">
        <v>0</v>
      </c>
      <c r="F33" s="105" t="s">
        <v>158</v>
      </c>
      <c r="G33" s="105">
        <v>0</v>
      </c>
      <c r="H33" s="106">
        <f t="shared" si="1"/>
        <v>0.15384615384615385</v>
      </c>
      <c r="I33" s="107">
        <v>3.4784000000000002</v>
      </c>
      <c r="J33" s="107">
        <v>3.8260000000000001</v>
      </c>
      <c r="K33" s="106">
        <f t="shared" si="2"/>
        <v>0.91305000000000003</v>
      </c>
      <c r="L33" s="105">
        <v>3.1303999999999998</v>
      </c>
      <c r="M33" s="105">
        <v>4</v>
      </c>
      <c r="N33" s="105">
        <v>3</v>
      </c>
      <c r="O33" s="108">
        <f t="shared" si="3"/>
        <v>0.92094545454545451</v>
      </c>
      <c r="P33" s="105">
        <v>2.6088</v>
      </c>
      <c r="Q33" s="105">
        <v>2.0868000000000002</v>
      </c>
      <c r="R33" s="108">
        <f t="shared" si="4"/>
        <v>0.58695000000000008</v>
      </c>
      <c r="S33" s="109">
        <v>3.4784000000000002</v>
      </c>
      <c r="T33" s="105">
        <v>2.8694999999999999</v>
      </c>
      <c r="U33" s="105">
        <v>3.1303999999999998</v>
      </c>
      <c r="V33" s="105">
        <v>0.78270000000000006</v>
      </c>
      <c r="W33" s="105">
        <v>1.9565999999999999</v>
      </c>
      <c r="X33" s="105">
        <v>2.4348000000000001</v>
      </c>
      <c r="Y33" s="105">
        <v>2.8694999999999999</v>
      </c>
      <c r="Z33" s="105">
        <v>3</v>
      </c>
      <c r="AA33" s="105">
        <v>1.1738999999999999</v>
      </c>
      <c r="AB33" s="110">
        <f t="shared" si="5"/>
        <v>0.72319333333333324</v>
      </c>
      <c r="AC33" s="111">
        <f t="shared" si="0"/>
        <v>3.2979849417249416</v>
      </c>
      <c r="AD33" s="112">
        <f t="shared" si="6"/>
        <v>26</v>
      </c>
    </row>
    <row r="34" spans="1:30" ht="63" x14ac:dyDescent="0.25">
      <c r="A34" s="81">
        <v>27</v>
      </c>
      <c r="B34" s="74" t="s">
        <v>190</v>
      </c>
      <c r="C34" s="104">
        <v>2</v>
      </c>
      <c r="D34" s="104">
        <v>2</v>
      </c>
      <c r="E34" s="104">
        <v>0</v>
      </c>
      <c r="F34" s="105">
        <v>1.2858000000000001</v>
      </c>
      <c r="G34" s="105">
        <v>1.2858000000000001</v>
      </c>
      <c r="H34" s="106">
        <f t="shared" si="1"/>
        <v>0.50550769230769232</v>
      </c>
      <c r="I34" s="107">
        <v>2.2856000000000001</v>
      </c>
      <c r="J34" s="107">
        <v>3</v>
      </c>
      <c r="K34" s="106">
        <f t="shared" si="2"/>
        <v>0.66070000000000007</v>
      </c>
      <c r="L34" s="105">
        <v>2.8572000000000002</v>
      </c>
      <c r="M34" s="105">
        <v>4</v>
      </c>
      <c r="N34" s="105">
        <v>3</v>
      </c>
      <c r="O34" s="108">
        <f t="shared" si="3"/>
        <v>0.89610909090909097</v>
      </c>
      <c r="P34" s="105">
        <v>2.4283999999999999</v>
      </c>
      <c r="Q34" s="105">
        <v>2.4283999999999999</v>
      </c>
      <c r="R34" s="108">
        <f t="shared" si="4"/>
        <v>0.60709999999999997</v>
      </c>
      <c r="S34" s="109">
        <v>2.5716000000000001</v>
      </c>
      <c r="T34" s="105">
        <v>1.7141999999999999</v>
      </c>
      <c r="U34" s="105">
        <v>2.8572000000000002</v>
      </c>
      <c r="V34" s="105">
        <v>1.3929</v>
      </c>
      <c r="W34" s="105">
        <v>1.8212999999999999</v>
      </c>
      <c r="X34" s="105">
        <v>2.2856000000000001</v>
      </c>
      <c r="Y34" s="105">
        <v>1.9287000000000001</v>
      </c>
      <c r="Z34" s="105">
        <v>2.1429</v>
      </c>
      <c r="AA34" s="105">
        <v>1.2858000000000001</v>
      </c>
      <c r="AB34" s="110">
        <f t="shared" si="5"/>
        <v>0.60000666666666691</v>
      </c>
      <c r="AC34" s="111">
        <f t="shared" si="0"/>
        <v>3.2694234498834502</v>
      </c>
      <c r="AD34" s="112">
        <f t="shared" si="6"/>
        <v>27</v>
      </c>
    </row>
    <row r="35" spans="1:30" ht="47.25" x14ac:dyDescent="0.25">
      <c r="A35" s="81">
        <v>28</v>
      </c>
      <c r="B35" s="74" t="s">
        <v>191</v>
      </c>
      <c r="C35" s="104">
        <v>2</v>
      </c>
      <c r="D35" s="104">
        <v>1.8</v>
      </c>
      <c r="E35" s="104">
        <v>0</v>
      </c>
      <c r="F35" s="105">
        <v>1.7586000000000002</v>
      </c>
      <c r="G35" s="105">
        <v>1.7586000000000002</v>
      </c>
      <c r="H35" s="106">
        <f t="shared" si="1"/>
        <v>0.56286153846153852</v>
      </c>
      <c r="I35" s="107">
        <v>2.0688</v>
      </c>
      <c r="J35" s="107">
        <v>3.7240000000000002</v>
      </c>
      <c r="K35" s="106">
        <f t="shared" si="2"/>
        <v>0.72409999999999997</v>
      </c>
      <c r="L35" s="105">
        <v>3.0344000000000002</v>
      </c>
      <c r="M35" s="105">
        <v>3</v>
      </c>
      <c r="N35" s="105">
        <v>3</v>
      </c>
      <c r="O35" s="108">
        <f t="shared" si="3"/>
        <v>0.82130909090909088</v>
      </c>
      <c r="P35" s="105">
        <v>1.7931999999999999</v>
      </c>
      <c r="Q35" s="105">
        <v>1.9312</v>
      </c>
      <c r="R35" s="108">
        <f t="shared" si="4"/>
        <v>0.46555000000000002</v>
      </c>
      <c r="S35" s="109">
        <v>3.1724000000000001</v>
      </c>
      <c r="T35" s="105">
        <v>2.3793000000000002</v>
      </c>
      <c r="U35" s="105">
        <v>3.0344000000000002</v>
      </c>
      <c r="V35" s="105">
        <v>1.5516000000000001</v>
      </c>
      <c r="W35" s="105">
        <v>1.3449</v>
      </c>
      <c r="X35" s="105">
        <v>1.5172000000000001</v>
      </c>
      <c r="Y35" s="105">
        <v>1.8621000000000001</v>
      </c>
      <c r="Z35" s="105">
        <v>2.1722999999999999</v>
      </c>
      <c r="AA35" s="105">
        <v>1.5516000000000001</v>
      </c>
      <c r="AB35" s="110">
        <f t="shared" si="5"/>
        <v>0.61952666666666678</v>
      </c>
      <c r="AC35" s="111">
        <f t="shared" si="0"/>
        <v>3.1933472960372962</v>
      </c>
      <c r="AD35" s="112">
        <f t="shared" si="6"/>
        <v>28</v>
      </c>
    </row>
    <row r="36" spans="1:30" ht="78.75" x14ac:dyDescent="0.25">
      <c r="A36" s="81">
        <v>29</v>
      </c>
      <c r="B36" s="74" t="s">
        <v>167</v>
      </c>
      <c r="C36" s="104">
        <v>2</v>
      </c>
      <c r="D36" s="104">
        <v>2</v>
      </c>
      <c r="E36" s="104">
        <v>0</v>
      </c>
      <c r="F36" s="105">
        <v>1.2000000000000002</v>
      </c>
      <c r="G36" s="105">
        <v>1.2000000000000002</v>
      </c>
      <c r="H36" s="106">
        <f t="shared" si="1"/>
        <v>0.49230769230769234</v>
      </c>
      <c r="I36" s="107">
        <v>2.08</v>
      </c>
      <c r="J36" s="107">
        <v>3.36</v>
      </c>
      <c r="K36" s="106">
        <f t="shared" si="2"/>
        <v>0.67999999999999994</v>
      </c>
      <c r="L36" s="105">
        <v>2.56</v>
      </c>
      <c r="M36" s="105">
        <v>3</v>
      </c>
      <c r="N36" s="105">
        <v>3</v>
      </c>
      <c r="O36" s="108">
        <f t="shared" si="3"/>
        <v>0.7781818181818182</v>
      </c>
      <c r="P36" s="105">
        <v>2.08</v>
      </c>
      <c r="Q36" s="105">
        <v>2.08</v>
      </c>
      <c r="R36" s="108">
        <f t="shared" si="4"/>
        <v>0.52</v>
      </c>
      <c r="S36" s="109">
        <v>3.52</v>
      </c>
      <c r="T36" s="105">
        <v>1.7999999999999998</v>
      </c>
      <c r="U36" s="105">
        <v>2.56</v>
      </c>
      <c r="V36" s="105">
        <v>1.7999999999999998</v>
      </c>
      <c r="W36" s="105">
        <v>1.56</v>
      </c>
      <c r="X36" s="105">
        <v>2.56</v>
      </c>
      <c r="Y36" s="105">
        <v>2.4000000000000004</v>
      </c>
      <c r="Z36" s="105">
        <v>2.7600000000000002</v>
      </c>
      <c r="AA36" s="105">
        <v>2.04</v>
      </c>
      <c r="AB36" s="110">
        <f t="shared" si="5"/>
        <v>0.70000000000000007</v>
      </c>
      <c r="AC36" s="111">
        <f t="shared" si="0"/>
        <v>3.1704895104895106</v>
      </c>
      <c r="AD36" s="112">
        <f t="shared" si="6"/>
        <v>29</v>
      </c>
    </row>
    <row r="37" spans="1:30" ht="47.25" x14ac:dyDescent="0.25">
      <c r="A37" s="81">
        <v>30</v>
      </c>
      <c r="B37" s="74" t="s">
        <v>168</v>
      </c>
      <c r="C37" s="104">
        <v>0.4</v>
      </c>
      <c r="D37" s="104">
        <v>2</v>
      </c>
      <c r="E37" s="104">
        <v>3</v>
      </c>
      <c r="F37" s="105">
        <v>1.08</v>
      </c>
      <c r="G37" s="105">
        <v>1.08</v>
      </c>
      <c r="H37" s="106">
        <f t="shared" si="1"/>
        <v>0.58153846153846156</v>
      </c>
      <c r="I37" s="107">
        <v>2.08</v>
      </c>
      <c r="J37" s="107">
        <v>3.36</v>
      </c>
      <c r="K37" s="106">
        <f t="shared" si="2"/>
        <v>0.67999999999999994</v>
      </c>
      <c r="L37" s="105">
        <v>2.4</v>
      </c>
      <c r="M37" s="105">
        <v>4</v>
      </c>
      <c r="N37" s="105">
        <v>3</v>
      </c>
      <c r="O37" s="108">
        <f t="shared" si="3"/>
        <v>0.85454545454545461</v>
      </c>
      <c r="P37" s="105">
        <v>1.92</v>
      </c>
      <c r="Q37" s="105">
        <v>1.92</v>
      </c>
      <c r="R37" s="108">
        <f t="shared" si="4"/>
        <v>0.48</v>
      </c>
      <c r="S37" s="109">
        <v>2.08</v>
      </c>
      <c r="T37" s="105">
        <v>2.04</v>
      </c>
      <c r="U37" s="105">
        <v>2.4</v>
      </c>
      <c r="V37" s="105">
        <v>1.44</v>
      </c>
      <c r="W37" s="105">
        <v>1.44</v>
      </c>
      <c r="X37" s="105">
        <v>2.2400000000000002</v>
      </c>
      <c r="Y37" s="105">
        <v>1.6800000000000002</v>
      </c>
      <c r="Z37" s="105">
        <v>1.7999999999999998</v>
      </c>
      <c r="AA37" s="105">
        <v>1.32</v>
      </c>
      <c r="AB37" s="110">
        <f t="shared" si="5"/>
        <v>0.54799999999999993</v>
      </c>
      <c r="AC37" s="111">
        <f t="shared" si="0"/>
        <v>3.144083916083916</v>
      </c>
      <c r="AD37" s="112">
        <f t="shared" si="6"/>
        <v>30</v>
      </c>
    </row>
    <row r="38" spans="1:30" ht="31.5" x14ac:dyDescent="0.25">
      <c r="A38" s="81">
        <v>31</v>
      </c>
      <c r="B38" s="74" t="s">
        <v>197</v>
      </c>
      <c r="C38" s="105">
        <v>2</v>
      </c>
      <c r="D38" s="105">
        <v>0.5</v>
      </c>
      <c r="E38" s="105">
        <v>0</v>
      </c>
      <c r="F38" s="105">
        <v>1.0644</v>
      </c>
      <c r="G38" s="105">
        <v>1.0644</v>
      </c>
      <c r="H38" s="106">
        <f t="shared" si="1"/>
        <v>0.35606153846153848</v>
      </c>
      <c r="I38" s="107">
        <v>2.0644</v>
      </c>
      <c r="J38" s="107">
        <v>3.6128</v>
      </c>
      <c r="K38" s="106">
        <f t="shared" si="2"/>
        <v>0.70965</v>
      </c>
      <c r="L38" s="105">
        <v>3.3548</v>
      </c>
      <c r="M38" s="105">
        <v>2</v>
      </c>
      <c r="N38" s="105">
        <v>3</v>
      </c>
      <c r="O38" s="108">
        <f t="shared" si="3"/>
        <v>0.75952727272727283</v>
      </c>
      <c r="P38" s="105">
        <v>2.4516</v>
      </c>
      <c r="Q38" s="105">
        <v>2.5808</v>
      </c>
      <c r="R38" s="108">
        <f t="shared" si="4"/>
        <v>0.62905</v>
      </c>
      <c r="S38" s="109">
        <v>3.0968</v>
      </c>
      <c r="T38" s="105">
        <v>2.0322</v>
      </c>
      <c r="U38" s="105">
        <v>3.3548</v>
      </c>
      <c r="V38" s="105">
        <v>1.8387</v>
      </c>
      <c r="W38" s="105">
        <v>1.8387</v>
      </c>
      <c r="X38" s="105">
        <v>0</v>
      </c>
      <c r="Y38" s="105">
        <v>2.613</v>
      </c>
      <c r="Z38" s="105">
        <v>2.613</v>
      </c>
      <c r="AA38" s="105">
        <v>1.5483</v>
      </c>
      <c r="AB38" s="110">
        <f t="shared" si="5"/>
        <v>0.63118333333333321</v>
      </c>
      <c r="AC38" s="111">
        <f t="shared" si="0"/>
        <v>3.0854721445221447</v>
      </c>
      <c r="AD38" s="112">
        <f t="shared" si="6"/>
        <v>31</v>
      </c>
    </row>
    <row r="39" spans="1:30" ht="15.75" x14ac:dyDescent="0.25">
      <c r="A39" s="81">
        <v>32</v>
      </c>
      <c r="B39" s="74" t="s">
        <v>198</v>
      </c>
      <c r="C39" s="105">
        <v>2</v>
      </c>
      <c r="D39" s="105">
        <v>0.8</v>
      </c>
      <c r="E39" s="105">
        <v>0</v>
      </c>
      <c r="F39" s="105">
        <v>0.34620000000000001</v>
      </c>
      <c r="G39" s="105">
        <v>0.34620000000000001</v>
      </c>
      <c r="H39" s="106">
        <f t="shared" si="1"/>
        <v>0.26864615384615387</v>
      </c>
      <c r="I39" s="107">
        <v>2.1539999999999999</v>
      </c>
      <c r="J39" s="107">
        <v>3.8460000000000001</v>
      </c>
      <c r="K39" s="106">
        <f t="shared" si="2"/>
        <v>0.75</v>
      </c>
      <c r="L39" s="105">
        <v>2.7692000000000001</v>
      </c>
      <c r="M39" s="105">
        <v>3</v>
      </c>
      <c r="N39" s="105">
        <v>3</v>
      </c>
      <c r="O39" s="108">
        <f t="shared" si="3"/>
        <v>0.79720000000000002</v>
      </c>
      <c r="P39" s="105">
        <v>2</v>
      </c>
      <c r="Q39" s="105">
        <v>2.3075999999999999</v>
      </c>
      <c r="R39" s="108">
        <f t="shared" si="4"/>
        <v>0.53844999999999998</v>
      </c>
      <c r="S39" s="109">
        <v>2.4615999999999998</v>
      </c>
      <c r="T39" s="105">
        <v>2.0769000000000002</v>
      </c>
      <c r="U39" s="105">
        <v>2.7692000000000001</v>
      </c>
      <c r="V39" s="105">
        <v>0.92309999999999992</v>
      </c>
      <c r="W39" s="105">
        <v>1.5</v>
      </c>
      <c r="X39" s="105">
        <v>1.8460000000000001</v>
      </c>
      <c r="Y39" s="105">
        <v>1.9614000000000003</v>
      </c>
      <c r="Z39" s="105">
        <v>2.5385999999999997</v>
      </c>
      <c r="AA39" s="105">
        <v>2.0769000000000002</v>
      </c>
      <c r="AB39" s="110">
        <f t="shared" si="5"/>
        <v>0.60512333333333335</v>
      </c>
      <c r="AC39" s="111">
        <f t="shared" si="0"/>
        <v>2.9594194871794874</v>
      </c>
      <c r="AD39" s="112">
        <f t="shared" si="6"/>
        <v>32</v>
      </c>
    </row>
    <row r="40" spans="1:30" ht="31.5" x14ac:dyDescent="0.25">
      <c r="A40" s="81">
        <v>33</v>
      </c>
      <c r="B40" s="74" t="s">
        <v>199</v>
      </c>
      <c r="C40" s="104">
        <v>2</v>
      </c>
      <c r="D40" s="104">
        <v>2</v>
      </c>
      <c r="E40" s="104">
        <v>3</v>
      </c>
      <c r="F40" s="105">
        <v>0.40920000000000001</v>
      </c>
      <c r="G40" s="105">
        <v>0.40920000000000001</v>
      </c>
      <c r="H40" s="106">
        <f t="shared" si="1"/>
        <v>0.60141538461538468</v>
      </c>
      <c r="I40" s="107">
        <v>3.6364000000000001</v>
      </c>
      <c r="J40" s="107">
        <v>4</v>
      </c>
      <c r="K40" s="106">
        <f t="shared" si="2"/>
        <v>0.95455000000000001</v>
      </c>
      <c r="L40" s="105">
        <v>2</v>
      </c>
      <c r="M40" s="105">
        <v>2</v>
      </c>
      <c r="N40" s="105">
        <v>3</v>
      </c>
      <c r="O40" s="108">
        <f t="shared" si="3"/>
        <v>0.63636363636363635</v>
      </c>
      <c r="P40" s="105">
        <v>0.54559999999999997</v>
      </c>
      <c r="Q40" s="105">
        <v>0.54559999999999997</v>
      </c>
      <c r="R40" s="108">
        <f t="shared" si="4"/>
        <v>0.13639999999999999</v>
      </c>
      <c r="S40" s="109">
        <v>2</v>
      </c>
      <c r="T40" s="105">
        <v>0.95459999999999989</v>
      </c>
      <c r="U40" s="105">
        <v>2</v>
      </c>
      <c r="V40" s="105">
        <v>0.81810000000000005</v>
      </c>
      <c r="W40" s="105">
        <v>0.40920000000000001</v>
      </c>
      <c r="X40" s="105">
        <v>2.5455999999999999</v>
      </c>
      <c r="Y40" s="105">
        <v>2.0453999999999999</v>
      </c>
      <c r="Z40" s="105">
        <v>2.5908000000000002</v>
      </c>
      <c r="AA40" s="105">
        <v>1.6364999999999998</v>
      </c>
      <c r="AB40" s="110">
        <f t="shared" si="5"/>
        <v>0.5000066666666666</v>
      </c>
      <c r="AC40" s="111">
        <f t="shared" si="0"/>
        <v>2.8287356876456879</v>
      </c>
      <c r="AD40" s="112">
        <f t="shared" si="6"/>
        <v>33</v>
      </c>
    </row>
    <row r="41" spans="1:30" ht="31.5" x14ac:dyDescent="0.25">
      <c r="A41" s="81">
        <v>34</v>
      </c>
      <c r="B41" s="74" t="s">
        <v>200</v>
      </c>
      <c r="C41" s="105">
        <v>2</v>
      </c>
      <c r="D41" s="105">
        <v>1.8</v>
      </c>
      <c r="E41" s="105">
        <v>3</v>
      </c>
      <c r="F41" s="105">
        <v>0.2727</v>
      </c>
      <c r="G41" s="105">
        <v>0.2727</v>
      </c>
      <c r="H41" s="106">
        <f t="shared" si="1"/>
        <v>0.56503076923076923</v>
      </c>
      <c r="I41" s="107">
        <v>3.4544000000000001</v>
      </c>
      <c r="J41" s="107">
        <v>3.4544000000000001</v>
      </c>
      <c r="K41" s="106">
        <f t="shared" si="2"/>
        <v>0.86360000000000003</v>
      </c>
      <c r="L41" s="105">
        <v>1.0908</v>
      </c>
      <c r="M41" s="105">
        <v>4</v>
      </c>
      <c r="N41" s="105">
        <v>3</v>
      </c>
      <c r="O41" s="108">
        <f t="shared" si="3"/>
        <v>0.7355272727272727</v>
      </c>
      <c r="P41" s="105">
        <v>2.1819999999999999</v>
      </c>
      <c r="Q41" s="105">
        <v>0.36359999999999998</v>
      </c>
      <c r="R41" s="108">
        <f t="shared" si="4"/>
        <v>0.31819999999999998</v>
      </c>
      <c r="S41" s="109">
        <v>0.54559999999999997</v>
      </c>
      <c r="T41" s="105">
        <v>1.9091999999999998</v>
      </c>
      <c r="U41" s="105">
        <v>1.0908</v>
      </c>
      <c r="V41" s="105">
        <v>0.5454</v>
      </c>
      <c r="W41" s="105">
        <v>1.6364999999999998</v>
      </c>
      <c r="X41" s="105">
        <v>0.36359999999999998</v>
      </c>
      <c r="Y41" s="105">
        <v>0.40920000000000001</v>
      </c>
      <c r="Z41" s="105">
        <v>0.2727</v>
      </c>
      <c r="AA41" s="105">
        <v>0.2727</v>
      </c>
      <c r="AB41" s="110">
        <f t="shared" si="5"/>
        <v>0.23485666666666666</v>
      </c>
      <c r="AC41" s="111">
        <f t="shared" si="0"/>
        <v>2.7172147086247085</v>
      </c>
      <c r="AD41" s="112">
        <f t="shared" si="6"/>
        <v>34</v>
      </c>
    </row>
    <row r="42" spans="1:30" ht="31.5" x14ac:dyDescent="0.25">
      <c r="A42" s="81">
        <v>35</v>
      </c>
      <c r="B42" s="74" t="s">
        <v>201</v>
      </c>
      <c r="C42" s="105">
        <v>2</v>
      </c>
      <c r="D42" s="105">
        <v>2</v>
      </c>
      <c r="E42" s="105">
        <v>0</v>
      </c>
      <c r="F42" s="105">
        <v>0.96420000000000006</v>
      </c>
      <c r="G42" s="105">
        <v>0.96420000000000006</v>
      </c>
      <c r="H42" s="106">
        <f t="shared" si="1"/>
        <v>0.45603076923076924</v>
      </c>
      <c r="I42" s="107">
        <v>1.5716000000000001</v>
      </c>
      <c r="J42" s="107">
        <v>3.5716000000000001</v>
      </c>
      <c r="K42" s="106">
        <f t="shared" si="2"/>
        <v>0.64290000000000003</v>
      </c>
      <c r="L42" s="105">
        <v>2.2856000000000001</v>
      </c>
      <c r="M42" s="105">
        <v>3</v>
      </c>
      <c r="N42" s="105">
        <v>3</v>
      </c>
      <c r="O42" s="108">
        <f t="shared" si="3"/>
        <v>0.7532363636363637</v>
      </c>
      <c r="P42" s="105">
        <v>1.5716000000000001</v>
      </c>
      <c r="Q42" s="105">
        <v>1.7143999999999999</v>
      </c>
      <c r="R42" s="108">
        <f t="shared" si="4"/>
        <v>0.41075</v>
      </c>
      <c r="S42" s="109">
        <v>1.7143999999999999</v>
      </c>
      <c r="T42" s="105">
        <v>1.2858000000000001</v>
      </c>
      <c r="U42" s="105">
        <v>2.2856000000000001</v>
      </c>
      <c r="V42" s="105">
        <v>0.96420000000000006</v>
      </c>
      <c r="W42" s="105">
        <v>1.1787000000000001</v>
      </c>
      <c r="X42" s="105">
        <v>2.2856000000000001</v>
      </c>
      <c r="Y42" s="105">
        <v>1.0712999999999999</v>
      </c>
      <c r="Z42" s="105">
        <v>1.8212999999999999</v>
      </c>
      <c r="AA42" s="105">
        <v>0.96420000000000006</v>
      </c>
      <c r="AB42" s="110">
        <f t="shared" si="5"/>
        <v>0.45236999999999999</v>
      </c>
      <c r="AC42" s="111">
        <f t="shared" si="0"/>
        <v>2.7152871328671333</v>
      </c>
      <c r="AD42" s="112">
        <f t="shared" si="6"/>
        <v>35</v>
      </c>
    </row>
    <row r="43" spans="1:30" ht="31.5" x14ac:dyDescent="0.25">
      <c r="A43" s="81">
        <v>36</v>
      </c>
      <c r="B43" s="74" t="s">
        <v>202</v>
      </c>
      <c r="C43" s="104">
        <v>2</v>
      </c>
      <c r="D43" s="104">
        <v>0</v>
      </c>
      <c r="E43" s="104">
        <v>0</v>
      </c>
      <c r="F43" s="105" t="s">
        <v>158</v>
      </c>
      <c r="G43" s="105">
        <v>0</v>
      </c>
      <c r="H43" s="106">
        <f t="shared" si="1"/>
        <v>0.15384615384615385</v>
      </c>
      <c r="I43" s="107">
        <v>1.6668000000000001</v>
      </c>
      <c r="J43" s="107">
        <v>3.6667999999999998</v>
      </c>
      <c r="K43" s="106">
        <f t="shared" si="2"/>
        <v>0.66669999999999996</v>
      </c>
      <c r="L43" s="105">
        <v>2.6667999999999998</v>
      </c>
      <c r="M43" s="105">
        <v>4</v>
      </c>
      <c r="N43" s="105">
        <v>3</v>
      </c>
      <c r="O43" s="108">
        <f t="shared" si="3"/>
        <v>0.87880000000000003</v>
      </c>
      <c r="P43" s="105">
        <v>1.6668000000000001</v>
      </c>
      <c r="Q43" s="105">
        <v>2</v>
      </c>
      <c r="R43" s="108">
        <f t="shared" si="4"/>
        <v>0.45835000000000004</v>
      </c>
      <c r="S43" s="109">
        <v>2.6667999999999998</v>
      </c>
      <c r="T43" s="105">
        <v>1.7499000000000002</v>
      </c>
      <c r="U43" s="105">
        <v>2.6667999999999998</v>
      </c>
      <c r="V43" s="105">
        <v>0.99990000000000001</v>
      </c>
      <c r="W43" s="105">
        <v>1.2501</v>
      </c>
      <c r="X43" s="105">
        <v>2.6667999999999998</v>
      </c>
      <c r="Y43" s="105">
        <v>1.2501</v>
      </c>
      <c r="Z43" s="105">
        <v>1.7499000000000002</v>
      </c>
      <c r="AA43" s="105">
        <v>0.99990000000000001</v>
      </c>
      <c r="AB43" s="110">
        <f t="shared" si="5"/>
        <v>0.53334000000000004</v>
      </c>
      <c r="AC43" s="111">
        <f t="shared" si="0"/>
        <v>2.691036153846154</v>
      </c>
      <c r="AD43" s="112">
        <f t="shared" si="6"/>
        <v>36</v>
      </c>
    </row>
    <row r="44" spans="1:30" ht="47.25" x14ac:dyDescent="0.25">
      <c r="A44" s="81">
        <v>37</v>
      </c>
      <c r="B44" s="74" t="s">
        <v>232</v>
      </c>
      <c r="C44" s="104">
        <v>2</v>
      </c>
      <c r="D44" s="104">
        <v>1.5</v>
      </c>
      <c r="E44" s="104">
        <v>3</v>
      </c>
      <c r="F44" s="105">
        <v>0.69240000000000002</v>
      </c>
      <c r="G44" s="105">
        <v>0.69240000000000002</v>
      </c>
      <c r="H44" s="106">
        <f t="shared" si="1"/>
        <v>0.60652307692307694</v>
      </c>
      <c r="I44" s="107">
        <v>0.61519999999999997</v>
      </c>
      <c r="J44" s="107">
        <v>4</v>
      </c>
      <c r="K44" s="106">
        <f t="shared" si="2"/>
        <v>0.57689999999999997</v>
      </c>
      <c r="L44" s="105">
        <v>1.8460000000000001</v>
      </c>
      <c r="M44" s="105">
        <v>4</v>
      </c>
      <c r="N44" s="105">
        <v>3</v>
      </c>
      <c r="O44" s="108">
        <f t="shared" si="3"/>
        <v>0.80418181818181822</v>
      </c>
      <c r="P44" s="105">
        <v>0.92320000000000002</v>
      </c>
      <c r="Q44" s="105">
        <v>1.2307999999999999</v>
      </c>
      <c r="R44" s="108">
        <f t="shared" si="4"/>
        <v>0.26924999999999999</v>
      </c>
      <c r="S44" s="109">
        <v>2.7692000000000001</v>
      </c>
      <c r="T44" s="105">
        <v>1.1537999999999999</v>
      </c>
      <c r="U44" s="105">
        <v>1.8460000000000001</v>
      </c>
      <c r="V44" s="105">
        <v>0.23069999999999999</v>
      </c>
      <c r="W44" s="105">
        <v>0.69240000000000002</v>
      </c>
      <c r="X44" s="105">
        <v>0.61519999999999997</v>
      </c>
      <c r="Y44" s="105">
        <v>2.0769000000000002</v>
      </c>
      <c r="Z44" s="105">
        <v>2.5385999999999997</v>
      </c>
      <c r="AA44" s="105">
        <v>0.46139999999999998</v>
      </c>
      <c r="AB44" s="110">
        <f t="shared" si="5"/>
        <v>0.4128066666666666</v>
      </c>
      <c r="AC44" s="111">
        <f t="shared" si="0"/>
        <v>2.6696615617715618</v>
      </c>
      <c r="AD44" s="112">
        <f t="shared" si="6"/>
        <v>37</v>
      </c>
    </row>
    <row r="45" spans="1:30" ht="31.5" x14ac:dyDescent="0.25">
      <c r="A45" s="81">
        <v>38</v>
      </c>
      <c r="B45" s="74" t="s">
        <v>203</v>
      </c>
      <c r="C45" s="105">
        <v>2</v>
      </c>
      <c r="D45" s="105">
        <v>1.8</v>
      </c>
      <c r="E45" s="105">
        <v>3</v>
      </c>
      <c r="F45" s="105">
        <v>0.84000000000000008</v>
      </c>
      <c r="G45" s="105">
        <v>0.84000000000000008</v>
      </c>
      <c r="H45" s="106">
        <f t="shared" si="1"/>
        <v>0.65230769230769237</v>
      </c>
      <c r="I45" s="107">
        <v>2.08</v>
      </c>
      <c r="J45" s="107">
        <v>3.2</v>
      </c>
      <c r="K45" s="106">
        <f t="shared" si="2"/>
        <v>0.66</v>
      </c>
      <c r="L45" s="105">
        <v>1.28</v>
      </c>
      <c r="M45" s="105">
        <v>3</v>
      </c>
      <c r="N45" s="105">
        <v>3</v>
      </c>
      <c r="O45" s="108">
        <f t="shared" si="3"/>
        <v>0.66181818181818186</v>
      </c>
      <c r="P45" s="105">
        <v>0.8</v>
      </c>
      <c r="Q45" s="105">
        <v>0.64</v>
      </c>
      <c r="R45" s="108">
        <f t="shared" si="4"/>
        <v>0.18</v>
      </c>
      <c r="S45" s="109">
        <v>0.64</v>
      </c>
      <c r="T45" s="105">
        <v>1.6800000000000002</v>
      </c>
      <c r="U45" s="105">
        <v>1.28</v>
      </c>
      <c r="V45" s="105">
        <v>0.72</v>
      </c>
      <c r="W45" s="105">
        <v>0.60000000000000009</v>
      </c>
      <c r="X45" s="105">
        <v>0.8</v>
      </c>
      <c r="Y45" s="105">
        <v>0.72</v>
      </c>
      <c r="Z45" s="105">
        <v>1.56</v>
      </c>
      <c r="AA45" s="105">
        <v>0.84000000000000008</v>
      </c>
      <c r="AB45" s="110">
        <f t="shared" si="5"/>
        <v>0.29466666666666669</v>
      </c>
      <c r="AC45" s="111">
        <f t="shared" si="0"/>
        <v>2.4487925407925411</v>
      </c>
      <c r="AD45" s="112">
        <f t="shared" si="6"/>
        <v>38</v>
      </c>
    </row>
    <row r="46" spans="1:30" ht="15.75" x14ac:dyDescent="0.25">
      <c r="A46" s="81">
        <v>40</v>
      </c>
      <c r="B46" s="74" t="s">
        <v>204</v>
      </c>
      <c r="C46" s="105">
        <v>2</v>
      </c>
      <c r="D46" s="105">
        <v>1.6</v>
      </c>
      <c r="E46" s="105">
        <v>3</v>
      </c>
      <c r="F46" s="105">
        <v>0.12509999999999999</v>
      </c>
      <c r="G46" s="105">
        <v>0.12509999999999999</v>
      </c>
      <c r="H46" s="106">
        <f t="shared" si="1"/>
        <v>0.52693846153846147</v>
      </c>
      <c r="I46" s="107">
        <v>2</v>
      </c>
      <c r="J46" s="107">
        <v>3.6667999999999998</v>
      </c>
      <c r="K46" s="106">
        <f t="shared" si="2"/>
        <v>0.70835000000000004</v>
      </c>
      <c r="L46" s="105">
        <v>1.3331999999999999</v>
      </c>
      <c r="M46" s="105">
        <v>3</v>
      </c>
      <c r="N46" s="105">
        <v>3</v>
      </c>
      <c r="O46" s="108">
        <f t="shared" si="3"/>
        <v>0.66665454545454539</v>
      </c>
      <c r="P46" s="105">
        <v>1</v>
      </c>
      <c r="Q46" s="105">
        <v>0.66679999999999995</v>
      </c>
      <c r="R46" s="108">
        <f t="shared" si="4"/>
        <v>0.20834999999999998</v>
      </c>
      <c r="S46" s="109">
        <v>1.1668000000000001</v>
      </c>
      <c r="T46" s="105">
        <v>1.7499000000000002</v>
      </c>
      <c r="U46" s="105">
        <v>1.3331999999999999</v>
      </c>
      <c r="V46" s="105">
        <v>0.50009999999999999</v>
      </c>
      <c r="W46" s="105">
        <v>0.75</v>
      </c>
      <c r="X46" s="105">
        <v>1</v>
      </c>
      <c r="Y46" s="105">
        <v>1.125</v>
      </c>
      <c r="Z46" s="105">
        <v>0.99990000000000001</v>
      </c>
      <c r="AA46" s="105">
        <v>0.12509999999999999</v>
      </c>
      <c r="AB46" s="110">
        <f t="shared" si="5"/>
        <v>0.29166666666666669</v>
      </c>
      <c r="AC46" s="111">
        <f t="shared" si="0"/>
        <v>2.4019596736596731</v>
      </c>
      <c r="AD46" s="112">
        <f t="shared" si="6"/>
        <v>39</v>
      </c>
    </row>
  </sheetData>
  <sortState ref="B7:AD45">
    <sortCondition ref="AD7:AD45"/>
  </sortState>
  <mergeCells count="7">
    <mergeCell ref="S2:V2"/>
    <mergeCell ref="W2:AA2"/>
    <mergeCell ref="A1:E1"/>
    <mergeCell ref="C2:G2"/>
    <mergeCell ref="I2:J2"/>
    <mergeCell ref="L2:N2"/>
    <mergeCell ref="P2:Q2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3" manualBreakCount="3">
    <brk id="8" max="1048575" man="1"/>
    <brk id="15" max="1048575" man="1"/>
    <brk id="22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zoomScaleNormal="100" zoomScaleSheetLayoutView="100" workbookViewId="0">
      <selection activeCell="B11" sqref="B11"/>
    </sheetView>
  </sheetViews>
  <sheetFormatPr defaultColWidth="9.140625" defaultRowHeight="18.75" x14ac:dyDescent="0.3"/>
  <cols>
    <col min="1" max="1" width="11.28515625" style="38" customWidth="1"/>
    <col min="2" max="2" width="31.7109375" style="62" customWidth="1"/>
    <col min="3" max="3" width="15.7109375" style="39" customWidth="1"/>
    <col min="4" max="4" width="17.7109375" style="39" customWidth="1"/>
    <col min="5" max="5" width="14.42578125" style="39" customWidth="1"/>
    <col min="6" max="6" width="23.85546875" style="39" customWidth="1"/>
    <col min="7" max="7" width="19.5703125" style="39" customWidth="1"/>
    <col min="8" max="8" width="10.28515625" style="40" customWidth="1"/>
    <col min="9" max="9" width="18.28515625" style="39" customWidth="1"/>
    <col min="10" max="10" width="15" style="39" customWidth="1"/>
    <col min="11" max="11" width="20.5703125" style="39" customWidth="1"/>
    <col min="12" max="12" width="9.7109375" style="40" customWidth="1"/>
    <col min="13" max="13" width="13.28515625" style="39" customWidth="1"/>
    <col min="14" max="14" width="17" style="39" customWidth="1"/>
    <col min="15" max="15" width="14.5703125" style="39" customWidth="1"/>
    <col min="16" max="16" width="9.42578125" style="40" customWidth="1"/>
    <col min="17" max="17" width="20.7109375" style="39" customWidth="1"/>
    <col min="18" max="18" width="13.85546875" style="39" customWidth="1"/>
    <col min="19" max="19" width="8.5703125" style="40" customWidth="1"/>
    <col min="20" max="20" width="14.85546875" style="39" customWidth="1"/>
    <col min="21" max="21" width="12.7109375" style="39" customWidth="1"/>
    <col min="22" max="22" width="13.42578125" style="39" customWidth="1"/>
    <col min="23" max="23" width="15.85546875" style="39" customWidth="1"/>
    <col min="24" max="24" width="9.140625" style="40"/>
    <col min="25" max="25" width="8.42578125" style="39" customWidth="1"/>
    <col min="26" max="26" width="10.28515625" style="39" customWidth="1"/>
    <col min="27" max="16384" width="9.140625" style="39"/>
  </cols>
  <sheetData>
    <row r="1" spans="1:26" ht="47.25" customHeight="1" x14ac:dyDescent="0.3">
      <c r="B1" s="37" t="s">
        <v>164</v>
      </c>
    </row>
    <row r="2" spans="1:26" ht="82.5" customHeight="1" x14ac:dyDescent="0.3">
      <c r="A2" s="64"/>
      <c r="B2" s="41"/>
      <c r="C2" s="121" t="s">
        <v>100</v>
      </c>
      <c r="D2" s="121"/>
      <c r="E2" s="121"/>
      <c r="F2" s="121"/>
      <c r="G2" s="121"/>
      <c r="H2" s="42"/>
      <c r="I2" s="122" t="s">
        <v>108</v>
      </c>
      <c r="J2" s="122"/>
      <c r="K2" s="122"/>
      <c r="L2" s="43"/>
      <c r="M2" s="120" t="s">
        <v>113</v>
      </c>
      <c r="N2" s="120"/>
      <c r="O2" s="120"/>
      <c r="P2" s="44"/>
      <c r="Q2" s="123" t="s">
        <v>116</v>
      </c>
      <c r="R2" s="123"/>
      <c r="S2" s="45"/>
      <c r="T2" s="120" t="s">
        <v>119</v>
      </c>
      <c r="U2" s="120"/>
      <c r="V2" s="120"/>
      <c r="W2" s="120"/>
      <c r="X2" s="46"/>
      <c r="Y2" s="47"/>
      <c r="Z2" s="47"/>
    </row>
    <row r="3" spans="1:26" ht="245.25" customHeight="1" x14ac:dyDescent="0.3">
      <c r="A3" s="65" t="s">
        <v>165</v>
      </c>
      <c r="B3" s="48" t="s">
        <v>124</v>
      </c>
      <c r="C3" s="49" t="s">
        <v>101</v>
      </c>
      <c r="D3" s="49" t="s">
        <v>104</v>
      </c>
      <c r="E3" s="49" t="s">
        <v>103</v>
      </c>
      <c r="F3" s="50" t="s">
        <v>106</v>
      </c>
      <c r="G3" s="50" t="s">
        <v>107</v>
      </c>
      <c r="H3" s="51"/>
      <c r="I3" s="49" t="s">
        <v>109</v>
      </c>
      <c r="J3" s="49" t="s">
        <v>110</v>
      </c>
      <c r="K3" s="50" t="s">
        <v>111</v>
      </c>
      <c r="L3" s="51"/>
      <c r="M3" s="49" t="s">
        <v>162</v>
      </c>
      <c r="N3" s="50" t="s">
        <v>114</v>
      </c>
      <c r="O3" s="50" t="s">
        <v>115</v>
      </c>
      <c r="P3" s="51"/>
      <c r="Q3" s="49" t="s">
        <v>117</v>
      </c>
      <c r="R3" s="49" t="s">
        <v>118</v>
      </c>
      <c r="S3" s="51"/>
      <c r="T3" s="49" t="s">
        <v>120</v>
      </c>
      <c r="U3" s="49" t="s">
        <v>121</v>
      </c>
      <c r="V3" s="49" t="s">
        <v>122</v>
      </c>
      <c r="W3" s="49" t="s">
        <v>123</v>
      </c>
      <c r="X3" s="46"/>
      <c r="Y3" s="63" t="s">
        <v>156</v>
      </c>
      <c r="Z3" s="52" t="s">
        <v>157</v>
      </c>
    </row>
    <row r="4" spans="1:26" ht="112.5" x14ac:dyDescent="0.3">
      <c r="A4" s="64"/>
      <c r="B4" s="53" t="s">
        <v>125</v>
      </c>
      <c r="C4" s="54" t="s">
        <v>102</v>
      </c>
      <c r="D4" s="54" t="s">
        <v>105</v>
      </c>
      <c r="E4" s="54" t="s">
        <v>105</v>
      </c>
      <c r="F4" s="54" t="s">
        <v>105</v>
      </c>
      <c r="G4" s="54" t="s">
        <v>105</v>
      </c>
      <c r="H4" s="55"/>
      <c r="I4" s="54" t="s">
        <v>112</v>
      </c>
      <c r="J4" s="54" t="s">
        <v>112</v>
      </c>
      <c r="K4" s="54" t="s">
        <v>112</v>
      </c>
      <c r="L4" s="55"/>
      <c r="M4" s="54" t="s">
        <v>112</v>
      </c>
      <c r="N4" s="54" t="s">
        <v>112</v>
      </c>
      <c r="O4" s="54" t="s">
        <v>112</v>
      </c>
      <c r="P4" s="55"/>
      <c r="Q4" s="54" t="s">
        <v>112</v>
      </c>
      <c r="R4" s="54" t="s">
        <v>112</v>
      </c>
      <c r="S4" s="55"/>
      <c r="T4" s="54" t="s">
        <v>112</v>
      </c>
      <c r="U4" s="54" t="s">
        <v>112</v>
      </c>
      <c r="V4" s="54" t="s">
        <v>112</v>
      </c>
      <c r="W4" s="54" t="s">
        <v>112</v>
      </c>
      <c r="X4" s="46"/>
      <c r="Y4" s="47"/>
      <c r="Z4" s="47"/>
    </row>
    <row r="5" spans="1:26" ht="56.25" x14ac:dyDescent="0.3">
      <c r="A5" s="64"/>
      <c r="B5" s="53" t="s">
        <v>126</v>
      </c>
      <c r="C5" s="56">
        <v>2</v>
      </c>
      <c r="D5" s="56">
        <v>2</v>
      </c>
      <c r="E5" s="56">
        <v>3</v>
      </c>
      <c r="F5" s="56">
        <v>3</v>
      </c>
      <c r="G5" s="56">
        <v>3</v>
      </c>
      <c r="H5" s="57">
        <v>1</v>
      </c>
      <c r="I5" s="56">
        <v>5</v>
      </c>
      <c r="J5" s="56">
        <v>4</v>
      </c>
      <c r="K5" s="56">
        <v>5</v>
      </c>
      <c r="L5" s="57">
        <v>1</v>
      </c>
      <c r="M5" s="56">
        <v>2</v>
      </c>
      <c r="N5" s="56">
        <v>3</v>
      </c>
      <c r="O5" s="58">
        <v>3</v>
      </c>
      <c r="P5" s="57">
        <v>1</v>
      </c>
      <c r="Q5" s="56">
        <v>4</v>
      </c>
      <c r="R5" s="56">
        <v>4</v>
      </c>
      <c r="S5" s="57">
        <v>1</v>
      </c>
      <c r="T5" s="56">
        <v>5</v>
      </c>
      <c r="U5" s="56">
        <v>4</v>
      </c>
      <c r="V5" s="56">
        <v>5</v>
      </c>
      <c r="W5" s="56">
        <v>3</v>
      </c>
      <c r="X5" s="59">
        <v>1</v>
      </c>
      <c r="Y5" s="47"/>
      <c r="Z5" s="47"/>
    </row>
    <row r="6" spans="1:26" ht="37.5" x14ac:dyDescent="0.3">
      <c r="A6" s="64">
        <v>1</v>
      </c>
      <c r="B6" s="48" t="s">
        <v>205</v>
      </c>
      <c r="C6" s="100">
        <v>1</v>
      </c>
      <c r="D6" s="100">
        <v>2</v>
      </c>
      <c r="E6" s="100">
        <v>3</v>
      </c>
      <c r="F6" s="95">
        <v>2.4000000000000004</v>
      </c>
      <c r="G6" s="95">
        <v>2.4000000000000004</v>
      </c>
      <c r="H6" s="96">
        <f t="shared" ref="H6:H40" si="0">SUM(C6:G6)/13</f>
        <v>0.83076923076923082</v>
      </c>
      <c r="I6" s="101">
        <v>4.6665000000000001</v>
      </c>
      <c r="J6" s="95">
        <v>2.1332</v>
      </c>
      <c r="K6" s="102">
        <v>1.625</v>
      </c>
      <c r="L6" s="60">
        <f t="shared" ref="L6:L40" si="1">SUM(I6:K6)/14</f>
        <v>0.60176428571428564</v>
      </c>
      <c r="M6" s="95">
        <v>1.0666</v>
      </c>
      <c r="N6" s="97">
        <v>0</v>
      </c>
      <c r="O6" s="98">
        <v>2.4000000000000004</v>
      </c>
      <c r="P6" s="96">
        <f t="shared" ref="P6:P40" si="2">SUM(M6:O6)/8</f>
        <v>0.43332500000000007</v>
      </c>
      <c r="Q6" s="95">
        <v>3.4668000000000001</v>
      </c>
      <c r="R6" s="95">
        <v>3.4668000000000001</v>
      </c>
      <c r="S6" s="96">
        <f t="shared" ref="S6:S40" si="3">SUM(Q6:R6)/8</f>
        <v>0.86670000000000003</v>
      </c>
      <c r="T6" s="95">
        <v>0.33825</v>
      </c>
      <c r="U6" s="95">
        <v>0.53320000000000001</v>
      </c>
      <c r="V6" s="95">
        <v>4</v>
      </c>
      <c r="W6" s="95">
        <v>3</v>
      </c>
      <c r="X6" s="60">
        <f t="shared" ref="X6:X40" si="4">SUM(T6:W6)/17</f>
        <v>0.46302647058823532</v>
      </c>
      <c r="Y6" s="102">
        <f t="shared" ref="Y6:Y40" si="5">H6+L6+P6+S6+X6</f>
        <v>3.1955849870717516</v>
      </c>
      <c r="Z6" s="103">
        <f t="shared" ref="Z6:Z40" si="6">RANK(Y6,$Y$6:$Y$40)</f>
        <v>1</v>
      </c>
    </row>
    <row r="7" spans="1:26" ht="37.5" x14ac:dyDescent="0.3">
      <c r="A7" s="64">
        <v>2</v>
      </c>
      <c r="B7" s="48" t="s">
        <v>206</v>
      </c>
      <c r="C7" s="100">
        <v>2</v>
      </c>
      <c r="D7" s="100">
        <v>2</v>
      </c>
      <c r="E7" s="100">
        <v>3</v>
      </c>
      <c r="F7" s="95">
        <v>2.0769000000000002</v>
      </c>
      <c r="G7" s="95">
        <v>2.0769000000000002</v>
      </c>
      <c r="H7" s="96">
        <f t="shared" si="0"/>
        <v>0.85798461538461546</v>
      </c>
      <c r="I7" s="101">
        <v>2.1154999999999999</v>
      </c>
      <c r="J7" s="95">
        <v>1.5384</v>
      </c>
      <c r="K7" s="102">
        <v>1.73</v>
      </c>
      <c r="L7" s="60">
        <f t="shared" si="1"/>
        <v>0.38456428571428575</v>
      </c>
      <c r="M7" s="95">
        <v>0.76919999999999999</v>
      </c>
      <c r="N7" s="97">
        <v>0.34620000000000001</v>
      </c>
      <c r="O7" s="98">
        <v>0.92309999999999992</v>
      </c>
      <c r="P7" s="96">
        <f t="shared" si="2"/>
        <v>0.2548125</v>
      </c>
      <c r="Q7" s="95">
        <v>2.7692000000000001</v>
      </c>
      <c r="R7" s="95">
        <v>3.0768</v>
      </c>
      <c r="S7" s="96">
        <f t="shared" si="3"/>
        <v>0.73075000000000001</v>
      </c>
      <c r="T7" s="95">
        <v>0.21429999999999999</v>
      </c>
      <c r="U7" s="95">
        <v>1.2307999999999999</v>
      </c>
      <c r="V7" s="95">
        <v>4.423</v>
      </c>
      <c r="W7" s="95">
        <v>3</v>
      </c>
      <c r="X7" s="60">
        <f t="shared" si="4"/>
        <v>0.52165294117647054</v>
      </c>
      <c r="Y7" s="102">
        <f t="shared" si="5"/>
        <v>2.7497643422753719</v>
      </c>
      <c r="Z7" s="103">
        <f t="shared" si="6"/>
        <v>2</v>
      </c>
    </row>
    <row r="8" spans="1:26" ht="56.25" x14ac:dyDescent="0.3">
      <c r="A8" s="64">
        <v>3</v>
      </c>
      <c r="B8" s="48" t="s">
        <v>207</v>
      </c>
      <c r="C8" s="100">
        <v>2</v>
      </c>
      <c r="D8" s="100">
        <v>2</v>
      </c>
      <c r="E8" s="100">
        <v>3</v>
      </c>
      <c r="F8" s="95">
        <v>2.1177000000000001</v>
      </c>
      <c r="G8" s="95">
        <v>2.1177000000000001</v>
      </c>
      <c r="H8" s="96">
        <f t="shared" si="0"/>
        <v>0.8642615384615383</v>
      </c>
      <c r="I8" s="101">
        <v>0.88249999999999995</v>
      </c>
      <c r="J8" s="95">
        <v>3.0588000000000002</v>
      </c>
      <c r="K8" s="102">
        <v>0.59</v>
      </c>
      <c r="L8" s="60">
        <f t="shared" si="1"/>
        <v>0.32366428571428568</v>
      </c>
      <c r="M8" s="95">
        <v>1.5294000000000001</v>
      </c>
      <c r="N8" s="97">
        <v>8.8200000000000001E-2</v>
      </c>
      <c r="O8" s="98">
        <v>8.8200000000000001E-2</v>
      </c>
      <c r="P8" s="96">
        <f t="shared" si="2"/>
        <v>0.21322500000000003</v>
      </c>
      <c r="Q8" s="95">
        <v>3.4116</v>
      </c>
      <c r="R8" s="95">
        <v>3.294</v>
      </c>
      <c r="S8" s="96">
        <f t="shared" si="3"/>
        <v>0.83820000000000006</v>
      </c>
      <c r="T8" s="95">
        <v>0.27939999999999998</v>
      </c>
      <c r="U8" s="95">
        <v>0.47039999999999998</v>
      </c>
      <c r="V8" s="95">
        <v>4.7060000000000004</v>
      </c>
      <c r="W8" s="95">
        <v>2.8235999999999999</v>
      </c>
      <c r="X8" s="60">
        <f t="shared" si="4"/>
        <v>0.48702352941176463</v>
      </c>
      <c r="Y8" s="102">
        <f t="shared" si="5"/>
        <v>2.7263743535875884</v>
      </c>
      <c r="Z8" s="103">
        <f t="shared" si="6"/>
        <v>3</v>
      </c>
    </row>
    <row r="9" spans="1:26" ht="44.25" customHeight="1" x14ac:dyDescent="0.3">
      <c r="A9" s="64">
        <v>4</v>
      </c>
      <c r="B9" s="48" t="s">
        <v>208</v>
      </c>
      <c r="C9" s="100">
        <v>2</v>
      </c>
      <c r="D9" s="100">
        <v>0.5</v>
      </c>
      <c r="E9" s="100">
        <v>0</v>
      </c>
      <c r="F9" s="95">
        <v>2.0769000000000002</v>
      </c>
      <c r="G9" s="95">
        <v>2.0769000000000002</v>
      </c>
      <c r="H9" s="96">
        <f t="shared" si="0"/>
        <v>0.51183076923076931</v>
      </c>
      <c r="I9" s="101">
        <v>2.6924999999999999</v>
      </c>
      <c r="J9" s="95">
        <v>1.8460000000000001</v>
      </c>
      <c r="K9" s="102">
        <v>1.925</v>
      </c>
      <c r="L9" s="60">
        <f t="shared" si="1"/>
        <v>0.46167857142857144</v>
      </c>
      <c r="M9" s="95">
        <v>0.92300000000000004</v>
      </c>
      <c r="N9" s="97">
        <v>0.46139999999999998</v>
      </c>
      <c r="O9" s="98">
        <v>1.3845000000000001</v>
      </c>
      <c r="P9" s="96">
        <f t="shared" si="2"/>
        <v>0.34611250000000005</v>
      </c>
      <c r="Q9" s="95">
        <v>3.3847999999999998</v>
      </c>
      <c r="R9" s="95">
        <v>3.3847999999999998</v>
      </c>
      <c r="S9" s="96">
        <f t="shared" si="3"/>
        <v>0.84619999999999995</v>
      </c>
      <c r="T9" s="95">
        <v>0.46155000000000002</v>
      </c>
      <c r="U9" s="95">
        <v>1.5384</v>
      </c>
      <c r="V9" s="95">
        <v>4.2309999999999999</v>
      </c>
      <c r="W9" s="95">
        <v>2.3075999999999999</v>
      </c>
      <c r="X9" s="60">
        <f t="shared" si="4"/>
        <v>0.50226764705882354</v>
      </c>
      <c r="Y9" s="102">
        <f t="shared" si="5"/>
        <v>2.6680894877181642</v>
      </c>
      <c r="Z9" s="103">
        <f t="shared" si="6"/>
        <v>4</v>
      </c>
    </row>
    <row r="10" spans="1:26" ht="40.5" customHeight="1" x14ac:dyDescent="0.3">
      <c r="A10" s="64">
        <v>5</v>
      </c>
      <c r="B10" s="48" t="s">
        <v>209</v>
      </c>
      <c r="C10" s="100">
        <v>2</v>
      </c>
      <c r="D10" s="100">
        <v>2</v>
      </c>
      <c r="E10" s="100">
        <v>3</v>
      </c>
      <c r="F10" s="95">
        <v>1.92</v>
      </c>
      <c r="G10" s="95">
        <v>1.92</v>
      </c>
      <c r="H10" s="96">
        <f t="shared" si="0"/>
        <v>0.83384615384615379</v>
      </c>
      <c r="I10" s="101">
        <v>0.66649999999999998</v>
      </c>
      <c r="J10" s="95">
        <v>1.8131999999999999</v>
      </c>
      <c r="K10" s="102">
        <v>1.865</v>
      </c>
      <c r="L10" s="60">
        <f t="shared" si="1"/>
        <v>0.31033571428571427</v>
      </c>
      <c r="M10" s="95">
        <v>0.90659999999999996</v>
      </c>
      <c r="N10" s="97">
        <v>0.75990000000000002</v>
      </c>
      <c r="O10" s="98">
        <v>1.08</v>
      </c>
      <c r="P10" s="96">
        <f t="shared" si="2"/>
        <v>0.34331250000000002</v>
      </c>
      <c r="Q10" s="95">
        <v>2.6132</v>
      </c>
      <c r="R10" s="95">
        <v>2.3468</v>
      </c>
      <c r="S10" s="96">
        <f t="shared" si="3"/>
        <v>0.62</v>
      </c>
      <c r="T10" s="95">
        <v>0.29010000000000002</v>
      </c>
      <c r="U10" s="95">
        <v>2.6667999999999998</v>
      </c>
      <c r="V10" s="95">
        <v>3.8</v>
      </c>
      <c r="W10" s="95">
        <v>2.6001000000000003</v>
      </c>
      <c r="X10" s="60">
        <f t="shared" si="4"/>
        <v>0.55041176470588227</v>
      </c>
      <c r="Y10" s="102">
        <f t="shared" si="5"/>
        <v>2.6579061328377502</v>
      </c>
      <c r="Z10" s="103">
        <f t="shared" si="6"/>
        <v>5</v>
      </c>
    </row>
    <row r="11" spans="1:26" x14ac:dyDescent="0.3">
      <c r="A11" s="64">
        <v>6</v>
      </c>
      <c r="B11" s="48" t="s">
        <v>210</v>
      </c>
      <c r="C11" s="100">
        <v>2</v>
      </c>
      <c r="D11" s="100">
        <v>1.5</v>
      </c>
      <c r="E11" s="100">
        <v>3</v>
      </c>
      <c r="F11" s="95">
        <v>1.6154999999999999</v>
      </c>
      <c r="G11" s="95">
        <v>1.6154999999999999</v>
      </c>
      <c r="H11" s="96">
        <f t="shared" si="0"/>
        <v>0.74853846153846171</v>
      </c>
      <c r="I11" s="101">
        <v>2.3075000000000001</v>
      </c>
      <c r="J11" s="95">
        <v>1.5384</v>
      </c>
      <c r="K11" s="102">
        <v>2.6949999999999998</v>
      </c>
      <c r="L11" s="60">
        <f t="shared" si="1"/>
        <v>0.46720714285714288</v>
      </c>
      <c r="M11" s="95">
        <v>0.76919999999999999</v>
      </c>
      <c r="N11" s="97">
        <v>0.23069999999999999</v>
      </c>
      <c r="O11" s="98">
        <v>0.69240000000000002</v>
      </c>
      <c r="P11" s="96">
        <f t="shared" si="2"/>
        <v>0.21153749999999999</v>
      </c>
      <c r="Q11" s="95">
        <v>3.0768</v>
      </c>
      <c r="R11" s="95">
        <v>2.4615999999999998</v>
      </c>
      <c r="S11" s="96">
        <f t="shared" si="3"/>
        <v>0.69229999999999992</v>
      </c>
      <c r="T11" s="95">
        <v>9.375E-2</v>
      </c>
      <c r="U11" s="95">
        <v>1.8460000000000001</v>
      </c>
      <c r="V11" s="95">
        <v>4.2309999999999999</v>
      </c>
      <c r="W11" s="95">
        <v>2.7693000000000003</v>
      </c>
      <c r="X11" s="60">
        <f t="shared" si="4"/>
        <v>0.52588529411764706</v>
      </c>
      <c r="Y11" s="102">
        <f t="shared" si="5"/>
        <v>2.6454683985132519</v>
      </c>
      <c r="Z11" s="103">
        <f t="shared" si="6"/>
        <v>6</v>
      </c>
    </row>
    <row r="12" spans="1:26" ht="112.5" x14ac:dyDescent="0.3">
      <c r="A12" s="64">
        <v>7</v>
      </c>
      <c r="B12" s="48" t="s">
        <v>211</v>
      </c>
      <c r="C12" s="100">
        <v>2</v>
      </c>
      <c r="D12" s="100">
        <v>2</v>
      </c>
      <c r="E12" s="100">
        <v>3</v>
      </c>
      <c r="F12" s="95">
        <v>1.7499000000000002</v>
      </c>
      <c r="G12" s="95">
        <v>1.7499000000000002</v>
      </c>
      <c r="H12" s="96">
        <f t="shared" si="0"/>
        <v>0.80767692307692307</v>
      </c>
      <c r="I12" s="101">
        <v>2.9165000000000001</v>
      </c>
      <c r="J12" s="95">
        <v>1.3331999999999999</v>
      </c>
      <c r="K12" s="102">
        <v>1.665</v>
      </c>
      <c r="L12" s="60">
        <f t="shared" si="1"/>
        <v>0.42247857142857143</v>
      </c>
      <c r="M12" s="95">
        <v>0.66659999999999997</v>
      </c>
      <c r="N12" s="97">
        <v>0.75</v>
      </c>
      <c r="O12" s="98">
        <v>0.83339999999999992</v>
      </c>
      <c r="P12" s="96">
        <f t="shared" si="2"/>
        <v>0.28125</v>
      </c>
      <c r="Q12" s="95">
        <v>2.7776000000000001</v>
      </c>
      <c r="R12" s="95">
        <v>2.4443999999999999</v>
      </c>
      <c r="S12" s="96">
        <f t="shared" si="3"/>
        <v>0.65274999999999994</v>
      </c>
      <c r="T12" s="95">
        <v>0.39474999999999999</v>
      </c>
      <c r="U12" s="95">
        <v>1.1112</v>
      </c>
      <c r="V12" s="95">
        <v>3.75</v>
      </c>
      <c r="W12" s="95">
        <v>1.6667999999999998</v>
      </c>
      <c r="X12" s="60">
        <f t="shared" si="4"/>
        <v>0.40722058823529417</v>
      </c>
      <c r="Y12" s="102">
        <f t="shared" si="5"/>
        <v>2.5713760827407883</v>
      </c>
      <c r="Z12" s="103">
        <f t="shared" si="6"/>
        <v>7</v>
      </c>
    </row>
    <row r="13" spans="1:26" ht="37.5" x14ac:dyDescent="0.3">
      <c r="A13" s="64">
        <v>8</v>
      </c>
      <c r="B13" s="48" t="s">
        <v>194</v>
      </c>
      <c r="C13" s="100">
        <v>2</v>
      </c>
      <c r="D13" s="100">
        <v>1.5</v>
      </c>
      <c r="E13" s="100">
        <v>3</v>
      </c>
      <c r="F13" s="95">
        <v>1.7645999999999997</v>
      </c>
      <c r="G13" s="95">
        <v>1.7645999999999997</v>
      </c>
      <c r="H13" s="96">
        <f t="shared" si="0"/>
        <v>0.77147692307692306</v>
      </c>
      <c r="I13" s="101">
        <v>2.0590000000000002</v>
      </c>
      <c r="J13" s="95">
        <v>2.8235999999999999</v>
      </c>
      <c r="K13" s="102">
        <v>1.47</v>
      </c>
      <c r="L13" s="60">
        <f t="shared" si="1"/>
        <v>0.45375714285714286</v>
      </c>
      <c r="M13" s="95">
        <v>1.4117999999999999</v>
      </c>
      <c r="N13" s="97">
        <v>0.52949999999999997</v>
      </c>
      <c r="O13" s="98">
        <v>0.52949999999999997</v>
      </c>
      <c r="P13" s="96">
        <f t="shared" si="2"/>
        <v>0.30885000000000001</v>
      </c>
      <c r="Q13" s="95">
        <v>2.1175999999999999</v>
      </c>
      <c r="R13" s="95">
        <v>2.3527999999999998</v>
      </c>
      <c r="S13" s="96">
        <f t="shared" si="3"/>
        <v>0.55879999999999996</v>
      </c>
      <c r="T13" s="95">
        <v>0.1111</v>
      </c>
      <c r="U13" s="95">
        <v>1.6472</v>
      </c>
      <c r="V13" s="95">
        <v>3.2355</v>
      </c>
      <c r="W13" s="95">
        <v>2.4704999999999999</v>
      </c>
      <c r="X13" s="60">
        <f t="shared" si="4"/>
        <v>0.43907647058823529</v>
      </c>
      <c r="Y13" s="102">
        <f t="shared" si="5"/>
        <v>2.531960536522301</v>
      </c>
      <c r="Z13" s="103">
        <f t="shared" si="6"/>
        <v>8</v>
      </c>
    </row>
    <row r="14" spans="1:26" ht="56.25" x14ac:dyDescent="0.3">
      <c r="A14" s="64">
        <v>9</v>
      </c>
      <c r="B14" s="48" t="s">
        <v>212</v>
      </c>
      <c r="C14" s="100">
        <v>2</v>
      </c>
      <c r="D14" s="100">
        <v>2</v>
      </c>
      <c r="E14" s="100">
        <v>3</v>
      </c>
      <c r="F14" s="95">
        <v>2.1924000000000001</v>
      </c>
      <c r="G14" s="95">
        <v>2.1924000000000001</v>
      </c>
      <c r="H14" s="96">
        <f t="shared" si="0"/>
        <v>0.87575384615384599</v>
      </c>
      <c r="I14" s="101">
        <v>3.8460000000000001</v>
      </c>
      <c r="J14" s="95">
        <v>1.5384</v>
      </c>
      <c r="K14" s="102">
        <v>0.77</v>
      </c>
      <c r="L14" s="60">
        <f t="shared" si="1"/>
        <v>0.43960000000000005</v>
      </c>
      <c r="M14" s="95">
        <v>0.76919999999999999</v>
      </c>
      <c r="N14" s="97">
        <v>0.23069999999999999</v>
      </c>
      <c r="O14" s="98">
        <v>0.23069999999999999</v>
      </c>
      <c r="P14" s="96">
        <f t="shared" si="2"/>
        <v>0.15382499999999999</v>
      </c>
      <c r="Q14" s="95">
        <v>2.4615999999999998</v>
      </c>
      <c r="R14" s="95">
        <v>2</v>
      </c>
      <c r="S14" s="96">
        <f t="shared" si="3"/>
        <v>0.55769999999999997</v>
      </c>
      <c r="T14" s="95">
        <v>0.33929999999999999</v>
      </c>
      <c r="U14" s="95">
        <v>1.2307999999999999</v>
      </c>
      <c r="V14" s="95">
        <v>4.0385</v>
      </c>
      <c r="W14" s="95">
        <v>2.6538000000000004</v>
      </c>
      <c r="X14" s="60">
        <f t="shared" si="4"/>
        <v>0.48602352941176469</v>
      </c>
      <c r="Y14" s="102">
        <f t="shared" si="5"/>
        <v>2.5129023755656106</v>
      </c>
      <c r="Z14" s="103">
        <f t="shared" si="6"/>
        <v>9</v>
      </c>
    </row>
    <row r="15" spans="1:26" x14ac:dyDescent="0.3">
      <c r="A15" s="64">
        <v>10</v>
      </c>
      <c r="B15" s="48" t="s">
        <v>213</v>
      </c>
      <c r="C15" s="100">
        <v>2</v>
      </c>
      <c r="D15" s="100">
        <v>1.2</v>
      </c>
      <c r="E15" s="100">
        <v>3</v>
      </c>
      <c r="F15" s="95">
        <v>1.1667000000000001</v>
      </c>
      <c r="G15" s="95">
        <v>1.1667000000000001</v>
      </c>
      <c r="H15" s="96">
        <f t="shared" si="0"/>
        <v>0.65641538461538462</v>
      </c>
      <c r="I15" s="101">
        <v>2.222</v>
      </c>
      <c r="J15" s="95">
        <v>1.7776000000000001</v>
      </c>
      <c r="K15" s="102">
        <v>1.39</v>
      </c>
      <c r="L15" s="60">
        <f t="shared" si="1"/>
        <v>0.38497142857142858</v>
      </c>
      <c r="M15" s="95">
        <v>0.88880000000000003</v>
      </c>
      <c r="N15" s="97">
        <v>0.33330000000000004</v>
      </c>
      <c r="O15" s="98">
        <v>2.0000999999999998</v>
      </c>
      <c r="P15" s="96">
        <f t="shared" si="2"/>
        <v>0.40277499999999999</v>
      </c>
      <c r="Q15" s="95">
        <v>2.4443999999999999</v>
      </c>
      <c r="R15" s="95">
        <v>2.2223999999999999</v>
      </c>
      <c r="S15" s="96">
        <f t="shared" si="3"/>
        <v>0.58335000000000004</v>
      </c>
      <c r="T15" s="95">
        <v>0.25</v>
      </c>
      <c r="U15" s="95">
        <v>2</v>
      </c>
      <c r="V15" s="95">
        <v>3.0554999999999999</v>
      </c>
      <c r="W15" s="95">
        <v>2.0000999999999998</v>
      </c>
      <c r="X15" s="60">
        <f t="shared" si="4"/>
        <v>0.42974117647058824</v>
      </c>
      <c r="Y15" s="102">
        <f t="shared" si="5"/>
        <v>2.4572529896574018</v>
      </c>
      <c r="Z15" s="103">
        <f t="shared" si="6"/>
        <v>10</v>
      </c>
    </row>
    <row r="16" spans="1:26" ht="37.5" x14ac:dyDescent="0.3">
      <c r="A16" s="64">
        <v>11</v>
      </c>
      <c r="B16" s="48" t="s">
        <v>214</v>
      </c>
      <c r="C16" s="100">
        <v>2</v>
      </c>
      <c r="D16" s="100">
        <v>2</v>
      </c>
      <c r="E16" s="100">
        <v>3</v>
      </c>
      <c r="F16" s="95">
        <v>1.7037</v>
      </c>
      <c r="G16" s="95">
        <v>1.7037</v>
      </c>
      <c r="H16" s="96">
        <f t="shared" si="0"/>
        <v>0.8005692307692307</v>
      </c>
      <c r="I16" s="101">
        <v>0.185</v>
      </c>
      <c r="J16" s="95">
        <v>1.7283999999999999</v>
      </c>
      <c r="K16" s="102">
        <v>1.9750000000000001</v>
      </c>
      <c r="L16" s="60">
        <f t="shared" si="1"/>
        <v>0.27774285714285712</v>
      </c>
      <c r="M16" s="95">
        <v>0.86419999999999997</v>
      </c>
      <c r="N16" s="97">
        <v>0.48150000000000004</v>
      </c>
      <c r="O16" s="98">
        <v>0.88890000000000002</v>
      </c>
      <c r="P16" s="96">
        <f t="shared" si="2"/>
        <v>0.27932499999999999</v>
      </c>
      <c r="Q16" s="95">
        <v>2.5184000000000002</v>
      </c>
      <c r="R16" s="95">
        <v>2.3704000000000001</v>
      </c>
      <c r="S16" s="96">
        <f t="shared" si="3"/>
        <v>0.61109999999999998</v>
      </c>
      <c r="T16" s="95">
        <v>0.40384999999999999</v>
      </c>
      <c r="U16" s="95">
        <v>1.6295999999999999</v>
      </c>
      <c r="V16" s="95">
        <v>3.3950000000000005</v>
      </c>
      <c r="W16" s="95">
        <v>2.3703000000000003</v>
      </c>
      <c r="X16" s="60">
        <f t="shared" si="4"/>
        <v>0.45874999999999999</v>
      </c>
      <c r="Y16" s="102">
        <f t="shared" si="5"/>
        <v>2.4274870879120876</v>
      </c>
      <c r="Z16" s="103">
        <f t="shared" si="6"/>
        <v>11</v>
      </c>
    </row>
    <row r="17" spans="1:26" ht="37.5" x14ac:dyDescent="0.3">
      <c r="A17" s="64">
        <v>12</v>
      </c>
      <c r="B17" s="48" t="s">
        <v>196</v>
      </c>
      <c r="C17" s="100">
        <v>0.4</v>
      </c>
      <c r="D17" s="100">
        <v>1.5</v>
      </c>
      <c r="E17" s="100">
        <v>3</v>
      </c>
      <c r="F17" s="95">
        <v>0.83339999999999992</v>
      </c>
      <c r="G17" s="95">
        <v>0.83339999999999992</v>
      </c>
      <c r="H17" s="96">
        <f t="shared" si="0"/>
        <v>0.50513846153846154</v>
      </c>
      <c r="I17" s="101">
        <v>2.778</v>
      </c>
      <c r="J17" s="95">
        <v>1.5556000000000001</v>
      </c>
      <c r="K17" s="102">
        <v>1.1100000000000001</v>
      </c>
      <c r="L17" s="60">
        <f t="shared" si="1"/>
        <v>0.38882857142857147</v>
      </c>
      <c r="M17" s="95">
        <v>0.77780000000000005</v>
      </c>
      <c r="N17" s="97">
        <v>1.5</v>
      </c>
      <c r="O17" s="98">
        <v>1.3332000000000002</v>
      </c>
      <c r="P17" s="96">
        <f t="shared" si="2"/>
        <v>0.45137500000000003</v>
      </c>
      <c r="Q17" s="95">
        <v>1.7776000000000001</v>
      </c>
      <c r="R17" s="95">
        <v>1.7776000000000001</v>
      </c>
      <c r="S17" s="96">
        <f t="shared" si="3"/>
        <v>0.44440000000000002</v>
      </c>
      <c r="T17" s="95">
        <v>0.41665000000000002</v>
      </c>
      <c r="U17" s="95">
        <v>3.1112000000000002</v>
      </c>
      <c r="V17" s="95">
        <v>3.8890000000000002</v>
      </c>
      <c r="W17" s="95">
        <v>2.4999000000000002</v>
      </c>
      <c r="X17" s="60">
        <f t="shared" si="4"/>
        <v>0.58333823529411766</v>
      </c>
      <c r="Y17" s="102">
        <f t="shared" si="5"/>
        <v>2.3730802682611509</v>
      </c>
      <c r="Z17" s="103">
        <f t="shared" si="6"/>
        <v>12</v>
      </c>
    </row>
    <row r="18" spans="1:26" ht="37.5" x14ac:dyDescent="0.3">
      <c r="A18" s="64">
        <v>13</v>
      </c>
      <c r="B18" s="48" t="s">
        <v>215</v>
      </c>
      <c r="C18" s="100">
        <v>2</v>
      </c>
      <c r="D18" s="100">
        <v>1.5</v>
      </c>
      <c r="E18" s="100">
        <v>3</v>
      </c>
      <c r="F18" s="95">
        <v>0.66660000000000008</v>
      </c>
      <c r="G18" s="95">
        <v>0.66660000000000008</v>
      </c>
      <c r="H18" s="96">
        <f t="shared" si="0"/>
        <v>0.60255384615384611</v>
      </c>
      <c r="I18" s="101">
        <v>2.222</v>
      </c>
      <c r="J18" s="95">
        <v>1.7776000000000001</v>
      </c>
      <c r="K18" s="102">
        <v>1.1100000000000001</v>
      </c>
      <c r="L18" s="60">
        <f t="shared" si="1"/>
        <v>0.36497142857142861</v>
      </c>
      <c r="M18" s="95">
        <v>0.88880000000000003</v>
      </c>
      <c r="N18" s="97">
        <v>1.3332000000000002</v>
      </c>
      <c r="O18" s="98">
        <v>1.3332000000000002</v>
      </c>
      <c r="P18" s="96">
        <f t="shared" si="2"/>
        <v>0.44440000000000007</v>
      </c>
      <c r="Q18" s="95">
        <v>2.2223999999999999</v>
      </c>
      <c r="R18" s="95">
        <v>1.7776000000000001</v>
      </c>
      <c r="S18" s="96">
        <f t="shared" si="3"/>
        <v>0.5</v>
      </c>
      <c r="T18" s="95">
        <v>0.15</v>
      </c>
      <c r="U18" s="95">
        <v>1.3331999999999999</v>
      </c>
      <c r="V18" s="95">
        <v>2.778</v>
      </c>
      <c r="W18" s="95">
        <v>2.3334000000000001</v>
      </c>
      <c r="X18" s="60">
        <f t="shared" si="4"/>
        <v>0.38791764705882353</v>
      </c>
      <c r="Y18" s="102">
        <f t="shared" si="5"/>
        <v>2.2998429217840983</v>
      </c>
      <c r="Z18" s="103">
        <f t="shared" si="6"/>
        <v>13</v>
      </c>
    </row>
    <row r="19" spans="1:26" ht="37.5" x14ac:dyDescent="0.3">
      <c r="A19" s="64">
        <v>14</v>
      </c>
      <c r="B19" s="48" t="s">
        <v>216</v>
      </c>
      <c r="C19" s="100">
        <v>2</v>
      </c>
      <c r="D19" s="100">
        <v>1.8</v>
      </c>
      <c r="E19" s="100">
        <v>3</v>
      </c>
      <c r="F19" s="95">
        <v>0.53580000000000005</v>
      </c>
      <c r="G19" s="95">
        <v>0.53580000000000005</v>
      </c>
      <c r="H19" s="96">
        <f t="shared" si="0"/>
        <v>0.6055076923076923</v>
      </c>
      <c r="I19" s="101">
        <v>2.3214999999999999</v>
      </c>
      <c r="J19" s="95">
        <v>1.2856000000000001</v>
      </c>
      <c r="K19" s="102">
        <v>2.3199999999999998</v>
      </c>
      <c r="L19" s="60">
        <f t="shared" si="1"/>
        <v>0.42336428571428569</v>
      </c>
      <c r="M19" s="95">
        <v>0.64280000000000004</v>
      </c>
      <c r="N19" s="97">
        <v>0.53580000000000005</v>
      </c>
      <c r="O19" s="98">
        <v>0.64290000000000003</v>
      </c>
      <c r="P19" s="96">
        <f t="shared" si="2"/>
        <v>0.22768750000000001</v>
      </c>
      <c r="Q19" s="95">
        <v>2.5716000000000001</v>
      </c>
      <c r="R19" s="95">
        <v>1.8572</v>
      </c>
      <c r="S19" s="96">
        <f t="shared" si="3"/>
        <v>0.55359999999999998</v>
      </c>
      <c r="T19" s="95">
        <v>0.25</v>
      </c>
      <c r="U19" s="95">
        <v>1.8572</v>
      </c>
      <c r="V19" s="95">
        <v>3.2145000000000001</v>
      </c>
      <c r="W19" s="95">
        <v>2.0358000000000001</v>
      </c>
      <c r="X19" s="60">
        <f t="shared" si="4"/>
        <v>0.43279411764705883</v>
      </c>
      <c r="Y19" s="102">
        <f t="shared" si="5"/>
        <v>2.2429535956690367</v>
      </c>
      <c r="Z19" s="103">
        <f t="shared" si="6"/>
        <v>14</v>
      </c>
    </row>
    <row r="20" spans="1:26" ht="37.5" x14ac:dyDescent="0.3">
      <c r="A20" s="64">
        <v>15</v>
      </c>
      <c r="B20" s="48" t="s">
        <v>217</v>
      </c>
      <c r="C20" s="100">
        <v>1</v>
      </c>
      <c r="D20" s="100">
        <v>2</v>
      </c>
      <c r="E20" s="100">
        <v>3</v>
      </c>
      <c r="F20" s="95">
        <v>1.5</v>
      </c>
      <c r="G20" s="95">
        <v>1.5</v>
      </c>
      <c r="H20" s="96">
        <f t="shared" si="0"/>
        <v>0.69230769230769229</v>
      </c>
      <c r="I20" s="101">
        <v>0.96150000000000002</v>
      </c>
      <c r="J20" s="95">
        <v>1.8668</v>
      </c>
      <c r="K20" s="102">
        <v>0.96</v>
      </c>
      <c r="L20" s="60">
        <f t="shared" si="1"/>
        <v>0.27059285714285713</v>
      </c>
      <c r="M20" s="95">
        <v>0.93340000000000001</v>
      </c>
      <c r="N20" s="97">
        <v>0</v>
      </c>
      <c r="O20" s="98">
        <v>0.28859999999999997</v>
      </c>
      <c r="P20" s="96">
        <f t="shared" si="2"/>
        <v>0.15275</v>
      </c>
      <c r="Q20" s="95">
        <v>2.7692000000000001</v>
      </c>
      <c r="R20" s="95">
        <v>2.6152000000000002</v>
      </c>
      <c r="S20" s="96">
        <f t="shared" si="3"/>
        <v>0.67305000000000004</v>
      </c>
      <c r="T20" s="95">
        <v>0.34444999999999998</v>
      </c>
      <c r="U20" s="95">
        <v>0.53839999999999999</v>
      </c>
      <c r="V20" s="95">
        <v>3.75</v>
      </c>
      <c r="W20" s="95">
        <v>2.7114000000000003</v>
      </c>
      <c r="X20" s="60">
        <f t="shared" si="4"/>
        <v>0.43201470588235291</v>
      </c>
      <c r="Y20" s="102">
        <f t="shared" si="5"/>
        <v>2.2207152553329026</v>
      </c>
      <c r="Z20" s="103">
        <f t="shared" si="6"/>
        <v>15</v>
      </c>
    </row>
    <row r="21" spans="1:26" x14ac:dyDescent="0.3">
      <c r="A21" s="64">
        <v>16</v>
      </c>
      <c r="B21" s="48" t="s">
        <v>218</v>
      </c>
      <c r="C21" s="100">
        <v>2</v>
      </c>
      <c r="D21" s="100">
        <v>1.5</v>
      </c>
      <c r="E21" s="100">
        <v>3</v>
      </c>
      <c r="F21" s="95">
        <v>1.2000000000000002</v>
      </c>
      <c r="G21" s="95">
        <v>1.2000000000000002</v>
      </c>
      <c r="H21" s="96">
        <f t="shared" si="0"/>
        <v>0.68461538461538463</v>
      </c>
      <c r="I21" s="101">
        <v>2</v>
      </c>
      <c r="J21" s="95">
        <v>0.8</v>
      </c>
      <c r="K21" s="102">
        <v>1</v>
      </c>
      <c r="L21" s="60">
        <f t="shared" si="1"/>
        <v>0.27142857142857141</v>
      </c>
      <c r="M21" s="95">
        <v>0.4</v>
      </c>
      <c r="N21" s="97">
        <v>1.5</v>
      </c>
      <c r="O21" s="98">
        <v>1.2000000000000002</v>
      </c>
      <c r="P21" s="96">
        <f t="shared" si="2"/>
        <v>0.38750000000000001</v>
      </c>
      <c r="Q21" s="95">
        <v>2.4</v>
      </c>
      <c r="R21" s="95">
        <v>2.4</v>
      </c>
      <c r="S21" s="96">
        <f t="shared" si="3"/>
        <v>0.6</v>
      </c>
      <c r="T21" s="95">
        <v>0.17854999999999999</v>
      </c>
      <c r="U21" s="95">
        <v>0</v>
      </c>
      <c r="V21" s="95">
        <v>2</v>
      </c>
      <c r="W21" s="95">
        <v>2.4000000000000004</v>
      </c>
      <c r="X21" s="60">
        <f t="shared" si="4"/>
        <v>0.26932647058823528</v>
      </c>
      <c r="Y21" s="102">
        <f t="shared" si="5"/>
        <v>2.2128704266321915</v>
      </c>
      <c r="Z21" s="103">
        <f t="shared" si="6"/>
        <v>16</v>
      </c>
    </row>
    <row r="22" spans="1:26" x14ac:dyDescent="0.3">
      <c r="A22" s="64">
        <v>17</v>
      </c>
      <c r="B22" s="48" t="s">
        <v>219</v>
      </c>
      <c r="C22" s="100">
        <v>2</v>
      </c>
      <c r="D22" s="100">
        <v>2</v>
      </c>
      <c r="E22" s="100">
        <v>3</v>
      </c>
      <c r="F22" s="95">
        <v>1.3572000000000002</v>
      </c>
      <c r="G22" s="95">
        <v>1.3572000000000002</v>
      </c>
      <c r="H22" s="96">
        <f t="shared" si="0"/>
        <v>0.74726153846153853</v>
      </c>
      <c r="I22" s="101">
        <v>2.024</v>
      </c>
      <c r="J22" s="95">
        <v>1.9048</v>
      </c>
      <c r="K22" s="102">
        <v>1.43</v>
      </c>
      <c r="L22" s="60">
        <f t="shared" si="1"/>
        <v>0.38277142857142854</v>
      </c>
      <c r="M22" s="95">
        <v>0.95240000000000002</v>
      </c>
      <c r="N22" s="97">
        <v>0.42869999999999997</v>
      </c>
      <c r="O22" s="98">
        <v>0.92849999999999999</v>
      </c>
      <c r="P22" s="96">
        <f t="shared" si="2"/>
        <v>0.28870000000000001</v>
      </c>
      <c r="Q22" s="95">
        <v>1.7143999999999999</v>
      </c>
      <c r="R22" s="95">
        <v>1.4283999999999999</v>
      </c>
      <c r="S22" s="96">
        <f t="shared" si="3"/>
        <v>0.39284999999999998</v>
      </c>
      <c r="T22" s="95">
        <v>0.21429999999999999</v>
      </c>
      <c r="U22" s="95">
        <v>2.0952000000000002</v>
      </c>
      <c r="V22" s="95">
        <v>1.5474999999999999</v>
      </c>
      <c r="W22" s="95">
        <v>2.2857000000000003</v>
      </c>
      <c r="X22" s="60">
        <f t="shared" si="4"/>
        <v>0.36133529411764709</v>
      </c>
      <c r="Y22" s="102">
        <f t="shared" si="5"/>
        <v>2.1729182611506141</v>
      </c>
      <c r="Z22" s="103">
        <f t="shared" si="6"/>
        <v>17</v>
      </c>
    </row>
    <row r="23" spans="1:26" ht="37.5" x14ac:dyDescent="0.3">
      <c r="A23" s="64">
        <v>18</v>
      </c>
      <c r="B23" s="48" t="s">
        <v>220</v>
      </c>
      <c r="C23" s="100">
        <v>2</v>
      </c>
      <c r="D23" s="100">
        <v>2</v>
      </c>
      <c r="E23" s="100">
        <v>3</v>
      </c>
      <c r="F23" s="95">
        <v>1.3235999999999999</v>
      </c>
      <c r="G23" s="95">
        <v>1.3235999999999999</v>
      </c>
      <c r="H23" s="96">
        <f t="shared" si="0"/>
        <v>0.7420923076923075</v>
      </c>
      <c r="I23" s="101">
        <v>1.3234999999999999</v>
      </c>
      <c r="J23" s="95">
        <v>1.4116</v>
      </c>
      <c r="K23" s="102">
        <v>1.325</v>
      </c>
      <c r="L23" s="60">
        <f t="shared" si="1"/>
        <v>0.29000714285714285</v>
      </c>
      <c r="M23" s="95">
        <v>0.70579999999999998</v>
      </c>
      <c r="N23" s="97">
        <v>0.3972</v>
      </c>
      <c r="O23" s="98">
        <v>0.52949999999999997</v>
      </c>
      <c r="P23" s="96">
        <f t="shared" si="2"/>
        <v>0.20406249999999998</v>
      </c>
      <c r="Q23" s="95">
        <v>1.9412</v>
      </c>
      <c r="R23" s="95">
        <v>1.706</v>
      </c>
      <c r="S23" s="96">
        <f t="shared" si="3"/>
        <v>0.45589999999999997</v>
      </c>
      <c r="T23" s="95">
        <v>0.1923</v>
      </c>
      <c r="U23" s="95">
        <v>1.5296000000000001</v>
      </c>
      <c r="V23" s="95">
        <v>2.7205000000000004</v>
      </c>
      <c r="W23" s="95">
        <v>2.2941000000000003</v>
      </c>
      <c r="X23" s="60">
        <f t="shared" si="4"/>
        <v>0.39626470588235296</v>
      </c>
      <c r="Y23" s="102">
        <f t="shared" si="5"/>
        <v>2.0883266564318035</v>
      </c>
      <c r="Z23" s="103">
        <f t="shared" si="6"/>
        <v>18</v>
      </c>
    </row>
    <row r="24" spans="1:26" ht="37.5" x14ac:dyDescent="0.3">
      <c r="A24" s="64">
        <v>19</v>
      </c>
      <c r="B24" s="48" t="s">
        <v>198</v>
      </c>
      <c r="C24" s="100">
        <v>2</v>
      </c>
      <c r="D24" s="100">
        <v>0.8</v>
      </c>
      <c r="E24" s="100">
        <v>0</v>
      </c>
      <c r="F24" s="95">
        <v>1.125</v>
      </c>
      <c r="G24" s="95">
        <v>1.125</v>
      </c>
      <c r="H24" s="96">
        <f t="shared" si="0"/>
        <v>0.38846153846153847</v>
      </c>
      <c r="I24" s="101">
        <v>2.1875</v>
      </c>
      <c r="J24" s="95">
        <v>1.5</v>
      </c>
      <c r="K24" s="102">
        <v>2.1800000000000002</v>
      </c>
      <c r="L24" s="60">
        <f t="shared" si="1"/>
        <v>0.41910714285714284</v>
      </c>
      <c r="M24" s="95">
        <v>0.75</v>
      </c>
      <c r="N24" s="97">
        <v>1.5</v>
      </c>
      <c r="O24" s="98">
        <v>1.875</v>
      </c>
      <c r="P24" s="96">
        <f t="shared" si="2"/>
        <v>0.515625</v>
      </c>
      <c r="Q24" s="95">
        <v>1.25</v>
      </c>
      <c r="R24" s="95">
        <v>1.75</v>
      </c>
      <c r="S24" s="96">
        <f t="shared" si="3"/>
        <v>0.375</v>
      </c>
      <c r="T24" s="95">
        <v>0.125</v>
      </c>
      <c r="U24" s="95">
        <v>1.5</v>
      </c>
      <c r="V24" s="95">
        <v>1.875</v>
      </c>
      <c r="W24" s="95">
        <v>1.6875</v>
      </c>
      <c r="X24" s="60">
        <f t="shared" si="4"/>
        <v>0.30514705882352944</v>
      </c>
      <c r="Y24" s="102">
        <f t="shared" si="5"/>
        <v>2.0033407401422108</v>
      </c>
      <c r="Z24" s="103">
        <f t="shared" si="6"/>
        <v>19</v>
      </c>
    </row>
    <row r="25" spans="1:26" ht="37.5" x14ac:dyDescent="0.3">
      <c r="A25" s="64">
        <v>20</v>
      </c>
      <c r="B25" s="48" t="s">
        <v>221</v>
      </c>
      <c r="C25" s="100">
        <v>2</v>
      </c>
      <c r="D25" s="100">
        <v>1.5</v>
      </c>
      <c r="E25" s="100">
        <v>3</v>
      </c>
      <c r="F25" s="95">
        <v>0.50009999999999999</v>
      </c>
      <c r="G25" s="95">
        <v>0.50009999999999999</v>
      </c>
      <c r="H25" s="96">
        <f t="shared" si="0"/>
        <v>0.57693846153846151</v>
      </c>
      <c r="I25" s="101">
        <v>2.9165000000000001</v>
      </c>
      <c r="J25" s="95">
        <v>0.66679999999999995</v>
      </c>
      <c r="K25" s="102">
        <v>1.665</v>
      </c>
      <c r="L25" s="60">
        <f t="shared" si="1"/>
        <v>0.37487857142857145</v>
      </c>
      <c r="M25" s="95">
        <v>0.33339999999999997</v>
      </c>
      <c r="N25" s="61">
        <v>1.5</v>
      </c>
      <c r="O25" s="98">
        <v>2.4999000000000002</v>
      </c>
      <c r="P25" s="96">
        <f t="shared" si="2"/>
        <v>0.54166250000000005</v>
      </c>
      <c r="Q25" s="95">
        <v>0.66679999999999995</v>
      </c>
      <c r="R25" s="95">
        <v>0.66679999999999995</v>
      </c>
      <c r="S25" s="96">
        <f t="shared" si="3"/>
        <v>0.16669999999999999</v>
      </c>
      <c r="T25" s="95">
        <v>0.22220000000000001</v>
      </c>
      <c r="U25" s="95">
        <v>1.3331999999999999</v>
      </c>
      <c r="V25" s="95">
        <v>1.6664999999999999</v>
      </c>
      <c r="W25" s="95">
        <v>0.75</v>
      </c>
      <c r="X25" s="60">
        <f t="shared" si="4"/>
        <v>0.23364117647058821</v>
      </c>
      <c r="Y25" s="102">
        <f t="shared" si="5"/>
        <v>1.8938207094376212</v>
      </c>
      <c r="Z25" s="103">
        <f t="shared" si="6"/>
        <v>20</v>
      </c>
    </row>
    <row r="26" spans="1:26" ht="37.5" x14ac:dyDescent="0.3">
      <c r="A26" s="64">
        <v>21</v>
      </c>
      <c r="B26" s="48" t="s">
        <v>222</v>
      </c>
      <c r="C26" s="100">
        <v>2</v>
      </c>
      <c r="D26" s="100">
        <v>1.2</v>
      </c>
      <c r="E26" s="100">
        <v>3</v>
      </c>
      <c r="F26" s="95">
        <v>0.60000000000000009</v>
      </c>
      <c r="G26" s="95">
        <v>0.60000000000000009</v>
      </c>
      <c r="H26" s="96">
        <f t="shared" si="0"/>
        <v>0.56923076923076921</v>
      </c>
      <c r="I26" s="101">
        <v>0.25</v>
      </c>
      <c r="J26" s="95">
        <v>1.6</v>
      </c>
      <c r="K26" s="102">
        <v>0.5</v>
      </c>
      <c r="L26" s="60">
        <f t="shared" si="1"/>
        <v>0.16785714285714287</v>
      </c>
      <c r="M26" s="95">
        <v>0.8</v>
      </c>
      <c r="N26" s="97">
        <v>0.75</v>
      </c>
      <c r="O26" s="98">
        <v>0.44999999999999996</v>
      </c>
      <c r="P26" s="96">
        <f t="shared" si="2"/>
        <v>0.25</v>
      </c>
      <c r="Q26" s="95">
        <v>2.4</v>
      </c>
      <c r="R26" s="95">
        <v>2.2000000000000002</v>
      </c>
      <c r="S26" s="96">
        <f t="shared" si="3"/>
        <v>0.57499999999999996</v>
      </c>
      <c r="T26" s="95">
        <v>0.2</v>
      </c>
      <c r="U26" s="95">
        <v>0.6</v>
      </c>
      <c r="V26" s="95">
        <v>2.5</v>
      </c>
      <c r="W26" s="95">
        <v>2.0999999999999996</v>
      </c>
      <c r="X26" s="60">
        <f t="shared" si="4"/>
        <v>0.31764705882352939</v>
      </c>
      <c r="Y26" s="102">
        <f t="shared" si="5"/>
        <v>1.8797349709114415</v>
      </c>
      <c r="Z26" s="103">
        <f t="shared" si="6"/>
        <v>21</v>
      </c>
    </row>
    <row r="27" spans="1:26" ht="37.5" x14ac:dyDescent="0.3">
      <c r="A27" s="64">
        <v>22</v>
      </c>
      <c r="B27" s="48" t="s">
        <v>223</v>
      </c>
      <c r="C27" s="100">
        <v>1</v>
      </c>
      <c r="D27" s="100">
        <v>2</v>
      </c>
      <c r="E27" s="100">
        <v>3</v>
      </c>
      <c r="F27" s="95">
        <v>1.1142000000000001</v>
      </c>
      <c r="G27" s="95">
        <v>1.1142000000000001</v>
      </c>
      <c r="H27" s="96">
        <f t="shared" si="0"/>
        <v>0.6329538461538462</v>
      </c>
      <c r="I27" s="101">
        <v>0</v>
      </c>
      <c r="J27" s="95">
        <v>2.3847999999999998</v>
      </c>
      <c r="K27" s="102">
        <v>0.56999999999999995</v>
      </c>
      <c r="L27" s="60">
        <f t="shared" si="1"/>
        <v>0.21105714285714283</v>
      </c>
      <c r="M27" s="95">
        <v>1.1923999999999999</v>
      </c>
      <c r="N27" s="97">
        <v>8.5800000000000001E-2</v>
      </c>
      <c r="O27" s="98">
        <v>0.2571</v>
      </c>
      <c r="P27" s="96">
        <f t="shared" si="2"/>
        <v>0.19191249999999999</v>
      </c>
      <c r="Q27" s="95">
        <v>1.9428000000000001</v>
      </c>
      <c r="R27" s="95">
        <v>1.7143999999999999</v>
      </c>
      <c r="S27" s="96">
        <f t="shared" si="3"/>
        <v>0.45715</v>
      </c>
      <c r="T27" s="95">
        <v>0.39424999999999999</v>
      </c>
      <c r="U27" s="95">
        <v>0.68559999999999999</v>
      </c>
      <c r="V27" s="95">
        <v>2.8570000000000002</v>
      </c>
      <c r="W27" s="95">
        <v>2.4000000000000004</v>
      </c>
      <c r="X27" s="60">
        <f t="shared" si="4"/>
        <v>0.37275588235294116</v>
      </c>
      <c r="Y27" s="102">
        <f t="shared" si="5"/>
        <v>1.86582937136393</v>
      </c>
      <c r="Z27" s="103">
        <f t="shared" si="6"/>
        <v>22</v>
      </c>
    </row>
    <row r="28" spans="1:26" ht="37.5" x14ac:dyDescent="0.3">
      <c r="A28" s="64">
        <v>23</v>
      </c>
      <c r="B28" s="48" t="s">
        <v>224</v>
      </c>
      <c r="C28" s="100">
        <v>1</v>
      </c>
      <c r="D28" s="100">
        <v>2</v>
      </c>
      <c r="E28" s="100">
        <v>3</v>
      </c>
      <c r="F28" s="95">
        <v>1.4666999999999999</v>
      </c>
      <c r="G28" s="95">
        <v>1.4666999999999999</v>
      </c>
      <c r="H28" s="96">
        <f t="shared" si="0"/>
        <v>0.68718461538461528</v>
      </c>
      <c r="I28" s="101">
        <v>0.77799999999999991</v>
      </c>
      <c r="J28" s="95">
        <v>1.7143999999999999</v>
      </c>
      <c r="K28" s="102">
        <v>0.55500000000000005</v>
      </c>
      <c r="L28" s="60">
        <f t="shared" si="1"/>
        <v>0.21767142857142857</v>
      </c>
      <c r="M28" s="95">
        <v>0.85719999999999996</v>
      </c>
      <c r="N28" s="97">
        <v>0.13320000000000001</v>
      </c>
      <c r="O28" s="98">
        <v>0.39990000000000003</v>
      </c>
      <c r="P28" s="96">
        <f t="shared" si="2"/>
        <v>0.17378749999999998</v>
      </c>
      <c r="Q28" s="95">
        <v>1.6888000000000001</v>
      </c>
      <c r="R28" s="95">
        <v>1.4224000000000001</v>
      </c>
      <c r="S28" s="96">
        <f t="shared" si="3"/>
        <v>0.38890000000000002</v>
      </c>
      <c r="T28" s="95">
        <v>0.33334999999999998</v>
      </c>
      <c r="U28" s="95">
        <v>0.53320000000000001</v>
      </c>
      <c r="V28" s="95">
        <v>3.1109999999999998</v>
      </c>
      <c r="W28" s="95">
        <v>2.3334000000000001</v>
      </c>
      <c r="X28" s="60">
        <f t="shared" si="4"/>
        <v>0.37123235294117646</v>
      </c>
      <c r="Y28" s="102">
        <f t="shared" si="5"/>
        <v>1.8387758968972203</v>
      </c>
      <c r="Z28" s="103">
        <f t="shared" si="6"/>
        <v>23</v>
      </c>
    </row>
    <row r="29" spans="1:26" ht="37.5" x14ac:dyDescent="0.3">
      <c r="A29" s="64">
        <v>24</v>
      </c>
      <c r="B29" s="48" t="s">
        <v>225</v>
      </c>
      <c r="C29" s="100">
        <v>2</v>
      </c>
      <c r="D29" s="100">
        <v>2</v>
      </c>
      <c r="E29" s="100">
        <v>3</v>
      </c>
      <c r="F29" s="95">
        <v>1.3845000000000001</v>
      </c>
      <c r="G29" s="95">
        <v>1.3845000000000001</v>
      </c>
      <c r="H29" s="96">
        <f t="shared" si="0"/>
        <v>0.75146153846153829</v>
      </c>
      <c r="I29" s="101">
        <v>1</v>
      </c>
      <c r="J29" s="95">
        <v>1.046</v>
      </c>
      <c r="K29" s="102">
        <v>1.4650000000000001</v>
      </c>
      <c r="L29" s="60">
        <f t="shared" si="1"/>
        <v>0.25078571428571428</v>
      </c>
      <c r="M29" s="95">
        <v>0.52300000000000002</v>
      </c>
      <c r="N29" s="97">
        <v>0.1386</v>
      </c>
      <c r="O29" s="98">
        <v>0.69240000000000002</v>
      </c>
      <c r="P29" s="96">
        <f t="shared" si="2"/>
        <v>0.16925000000000001</v>
      </c>
      <c r="Q29" s="95">
        <v>1.1075999999999999</v>
      </c>
      <c r="R29" s="95">
        <v>1.2307999999999999</v>
      </c>
      <c r="S29" s="96">
        <f t="shared" si="3"/>
        <v>0.2923</v>
      </c>
      <c r="T29" s="95">
        <v>0.35335</v>
      </c>
      <c r="U29" s="95">
        <v>1.6</v>
      </c>
      <c r="V29" s="95">
        <v>1.923</v>
      </c>
      <c r="W29" s="95">
        <v>2.2155</v>
      </c>
      <c r="X29" s="60">
        <f t="shared" si="4"/>
        <v>0.35834411764705887</v>
      </c>
      <c r="Y29" s="102">
        <f t="shared" si="5"/>
        <v>1.8221413703943115</v>
      </c>
      <c r="Z29" s="103">
        <f t="shared" si="6"/>
        <v>24</v>
      </c>
    </row>
    <row r="30" spans="1:26" ht="37.5" x14ac:dyDescent="0.3">
      <c r="A30" s="64">
        <v>25</v>
      </c>
      <c r="B30" s="48" t="s">
        <v>201</v>
      </c>
      <c r="C30" s="100">
        <v>2</v>
      </c>
      <c r="D30" s="100">
        <v>2</v>
      </c>
      <c r="E30" s="100">
        <v>0</v>
      </c>
      <c r="F30" s="95">
        <v>0.51419999999999999</v>
      </c>
      <c r="G30" s="95">
        <v>0.51419999999999999</v>
      </c>
      <c r="H30" s="96">
        <f t="shared" si="0"/>
        <v>0.38679999999999998</v>
      </c>
      <c r="I30" s="101">
        <v>1.2854999999999999</v>
      </c>
      <c r="J30" s="95">
        <v>2</v>
      </c>
      <c r="K30" s="102">
        <v>1.4</v>
      </c>
      <c r="L30" s="60">
        <f t="shared" si="1"/>
        <v>0.33467857142857138</v>
      </c>
      <c r="M30" s="95">
        <v>0.4</v>
      </c>
      <c r="N30" s="97">
        <v>0.2571</v>
      </c>
      <c r="O30" s="98">
        <v>0.9</v>
      </c>
      <c r="P30" s="96">
        <f t="shared" si="2"/>
        <v>0.19463750000000002</v>
      </c>
      <c r="Q30" s="95">
        <v>2</v>
      </c>
      <c r="R30" s="95">
        <v>2</v>
      </c>
      <c r="S30" s="96">
        <f t="shared" si="3"/>
        <v>0.5</v>
      </c>
      <c r="T30" s="95">
        <v>0.28944999999999999</v>
      </c>
      <c r="U30" s="95">
        <v>2</v>
      </c>
      <c r="V30" s="95">
        <v>1.7144999999999999</v>
      </c>
      <c r="W30" s="95">
        <v>1.1142000000000001</v>
      </c>
      <c r="X30" s="60">
        <f t="shared" si="4"/>
        <v>0.30106764705882355</v>
      </c>
      <c r="Y30" s="102">
        <f t="shared" si="5"/>
        <v>1.717183718487395</v>
      </c>
      <c r="Z30" s="103">
        <f t="shared" si="6"/>
        <v>25</v>
      </c>
    </row>
    <row r="31" spans="1:26" ht="18.75" customHeight="1" x14ac:dyDescent="0.3">
      <c r="A31" s="64">
        <v>26</v>
      </c>
      <c r="B31" s="48" t="s">
        <v>226</v>
      </c>
      <c r="C31" s="100">
        <v>2</v>
      </c>
      <c r="D31" s="100">
        <v>0.5</v>
      </c>
      <c r="E31" s="100">
        <v>0</v>
      </c>
      <c r="F31" s="95">
        <v>0.42869999999999997</v>
      </c>
      <c r="G31" s="95">
        <v>0.42869999999999997</v>
      </c>
      <c r="H31" s="96">
        <f t="shared" si="0"/>
        <v>0.25826153846153849</v>
      </c>
      <c r="I31" s="101">
        <v>2.1429999999999998</v>
      </c>
      <c r="J31" s="95">
        <v>2</v>
      </c>
      <c r="K31" s="102">
        <v>0.35499999999999998</v>
      </c>
      <c r="L31" s="60">
        <f t="shared" si="1"/>
        <v>0.32128571428571423</v>
      </c>
      <c r="M31" s="95">
        <v>1</v>
      </c>
      <c r="N31" s="97">
        <v>1.7999999999999998</v>
      </c>
      <c r="O31" s="98">
        <v>1.0712999999999999</v>
      </c>
      <c r="P31" s="96">
        <f t="shared" si="2"/>
        <v>0.48391249999999997</v>
      </c>
      <c r="Q31" s="95">
        <v>0.85719999999999996</v>
      </c>
      <c r="R31" s="95">
        <v>0.5716</v>
      </c>
      <c r="S31" s="96">
        <f t="shared" si="3"/>
        <v>0.17859999999999998</v>
      </c>
      <c r="T31" s="95">
        <v>0.23530000000000001</v>
      </c>
      <c r="U31" s="95">
        <v>2.8572000000000002</v>
      </c>
      <c r="V31" s="95">
        <v>2.1429999999999998</v>
      </c>
      <c r="W31" s="95">
        <v>2.7858000000000001</v>
      </c>
      <c r="X31" s="60">
        <f t="shared" si="4"/>
        <v>0.47184117647058826</v>
      </c>
      <c r="Y31" s="102">
        <f t="shared" si="5"/>
        <v>1.7139009292178411</v>
      </c>
      <c r="Z31" s="103">
        <f t="shared" si="6"/>
        <v>26</v>
      </c>
    </row>
    <row r="32" spans="1:26" ht="37.5" x14ac:dyDescent="0.3">
      <c r="A32" s="64">
        <v>27</v>
      </c>
      <c r="B32" s="48" t="s">
        <v>227</v>
      </c>
      <c r="C32" s="100">
        <v>2</v>
      </c>
      <c r="D32" s="100">
        <v>1</v>
      </c>
      <c r="E32" s="100">
        <v>3</v>
      </c>
      <c r="F32" s="95">
        <v>0.375</v>
      </c>
      <c r="G32" s="95">
        <v>0.375</v>
      </c>
      <c r="H32" s="96">
        <f t="shared" si="0"/>
        <v>0.51923076923076927</v>
      </c>
      <c r="I32" s="101">
        <v>0</v>
      </c>
      <c r="J32" s="95">
        <v>0</v>
      </c>
      <c r="K32" s="102">
        <v>0.625</v>
      </c>
      <c r="L32" s="60">
        <f t="shared" si="1"/>
        <v>4.4642857142857144E-2</v>
      </c>
      <c r="M32" s="95">
        <v>0</v>
      </c>
      <c r="N32" s="97">
        <v>0.75</v>
      </c>
      <c r="O32" s="98">
        <v>1.5</v>
      </c>
      <c r="P32" s="96">
        <f t="shared" si="2"/>
        <v>0.28125</v>
      </c>
      <c r="Q32" s="95">
        <v>2</v>
      </c>
      <c r="R32" s="95">
        <v>2</v>
      </c>
      <c r="S32" s="96">
        <f t="shared" si="3"/>
        <v>0.5</v>
      </c>
      <c r="T32" s="95">
        <v>0.27779999999999999</v>
      </c>
      <c r="U32" s="95">
        <v>1.5</v>
      </c>
      <c r="V32" s="95">
        <v>2.5</v>
      </c>
      <c r="W32" s="95">
        <v>1.875</v>
      </c>
      <c r="X32" s="60">
        <f t="shared" si="4"/>
        <v>0.36192941176470589</v>
      </c>
      <c r="Y32" s="102">
        <f t="shared" si="5"/>
        <v>1.7070530381383322</v>
      </c>
      <c r="Z32" s="103">
        <f t="shared" si="6"/>
        <v>27</v>
      </c>
    </row>
    <row r="33" spans="1:26" ht="37.5" x14ac:dyDescent="0.3">
      <c r="A33" s="64">
        <v>28</v>
      </c>
      <c r="B33" s="48" t="s">
        <v>228</v>
      </c>
      <c r="C33" s="100">
        <v>2</v>
      </c>
      <c r="D33" s="100">
        <v>2</v>
      </c>
      <c r="E33" s="100">
        <v>3</v>
      </c>
      <c r="F33" s="95">
        <v>1.2000000000000002</v>
      </c>
      <c r="G33" s="95">
        <v>1.2000000000000002</v>
      </c>
      <c r="H33" s="96">
        <f t="shared" si="0"/>
        <v>0.72307692307692295</v>
      </c>
      <c r="I33" s="101">
        <v>0.85699999999999998</v>
      </c>
      <c r="J33" s="95">
        <v>1.2572000000000001</v>
      </c>
      <c r="K33" s="102">
        <v>0.71499999999999997</v>
      </c>
      <c r="L33" s="60">
        <f t="shared" si="1"/>
        <v>0.20208571428571429</v>
      </c>
      <c r="M33" s="95">
        <v>0.62860000000000005</v>
      </c>
      <c r="N33" s="97">
        <v>8.5800000000000001E-2</v>
      </c>
      <c r="O33" s="98">
        <v>0.34289999999999998</v>
      </c>
      <c r="P33" s="96">
        <f t="shared" si="2"/>
        <v>0.13216250000000002</v>
      </c>
      <c r="Q33" s="95">
        <v>1.2572000000000001</v>
      </c>
      <c r="R33" s="95">
        <v>1.0284</v>
      </c>
      <c r="S33" s="96">
        <f t="shared" si="3"/>
        <v>0.28570000000000001</v>
      </c>
      <c r="T33" s="95">
        <v>0.375</v>
      </c>
      <c r="U33" s="95">
        <v>2.1716000000000002</v>
      </c>
      <c r="V33" s="95">
        <v>2</v>
      </c>
      <c r="W33" s="95">
        <v>1.5428999999999999</v>
      </c>
      <c r="X33" s="60">
        <f t="shared" si="4"/>
        <v>0.35820588235294115</v>
      </c>
      <c r="Y33" s="102">
        <f t="shared" si="5"/>
        <v>1.7012310197155784</v>
      </c>
      <c r="Z33" s="103">
        <f t="shared" si="6"/>
        <v>28</v>
      </c>
    </row>
    <row r="34" spans="1:26" ht="50.45" customHeight="1" x14ac:dyDescent="0.3">
      <c r="A34" s="64">
        <v>29</v>
      </c>
      <c r="B34" s="48" t="s">
        <v>229</v>
      </c>
      <c r="C34" s="100">
        <v>2</v>
      </c>
      <c r="D34" s="100">
        <v>0</v>
      </c>
      <c r="E34" s="100">
        <v>0</v>
      </c>
      <c r="F34" s="95">
        <v>0</v>
      </c>
      <c r="G34" s="95">
        <v>0</v>
      </c>
      <c r="H34" s="96">
        <f t="shared" si="0"/>
        <v>0.15384615384615385</v>
      </c>
      <c r="I34" s="101">
        <v>0.75</v>
      </c>
      <c r="J34" s="95">
        <v>1.6</v>
      </c>
      <c r="K34" s="102">
        <v>1.25</v>
      </c>
      <c r="L34" s="60">
        <f t="shared" si="1"/>
        <v>0.25714285714285717</v>
      </c>
      <c r="M34" s="95">
        <v>0.8</v>
      </c>
      <c r="N34" s="97">
        <v>7.5000000000000011E-2</v>
      </c>
      <c r="O34" s="98">
        <v>1.2749999999999999</v>
      </c>
      <c r="P34" s="96">
        <f t="shared" si="2"/>
        <v>0.26874999999999999</v>
      </c>
      <c r="Q34" s="95">
        <v>2.4</v>
      </c>
      <c r="R34" s="95">
        <v>2.4</v>
      </c>
      <c r="S34" s="96">
        <f t="shared" si="3"/>
        <v>0.6</v>
      </c>
      <c r="T34" s="95">
        <v>0.25</v>
      </c>
      <c r="U34" s="95">
        <v>1</v>
      </c>
      <c r="V34" s="95">
        <v>3.625</v>
      </c>
      <c r="W34" s="95">
        <v>2.1749999999999998</v>
      </c>
      <c r="X34" s="60">
        <f t="shared" si="4"/>
        <v>0.41470588235294115</v>
      </c>
      <c r="Y34" s="102">
        <f t="shared" si="5"/>
        <v>1.6944448933419523</v>
      </c>
      <c r="Z34" s="103">
        <f t="shared" si="6"/>
        <v>29</v>
      </c>
    </row>
    <row r="35" spans="1:26" ht="37.5" x14ac:dyDescent="0.3">
      <c r="A35" s="64">
        <v>30</v>
      </c>
      <c r="B35" s="48" t="s">
        <v>230</v>
      </c>
      <c r="C35" s="100">
        <v>2</v>
      </c>
      <c r="D35" s="100">
        <v>2</v>
      </c>
      <c r="E35" s="100">
        <v>3</v>
      </c>
      <c r="F35" s="95">
        <v>0.42869999999999997</v>
      </c>
      <c r="G35" s="95">
        <v>0.42869999999999997</v>
      </c>
      <c r="H35" s="96">
        <f t="shared" si="0"/>
        <v>0.60441538461538458</v>
      </c>
      <c r="I35" s="101">
        <v>0.53549999999999998</v>
      </c>
      <c r="J35" s="95">
        <v>0.71440000000000003</v>
      </c>
      <c r="K35" s="102">
        <v>0.71499999999999997</v>
      </c>
      <c r="L35" s="60">
        <f t="shared" si="1"/>
        <v>0.14035</v>
      </c>
      <c r="M35" s="95">
        <v>0.35720000000000002</v>
      </c>
      <c r="N35" s="97">
        <v>0.53580000000000005</v>
      </c>
      <c r="O35" s="98">
        <v>0.85709999999999997</v>
      </c>
      <c r="P35" s="96">
        <f t="shared" si="2"/>
        <v>0.2187625</v>
      </c>
      <c r="Q35" s="95">
        <v>1.1428</v>
      </c>
      <c r="R35" s="95">
        <v>1.2856000000000001</v>
      </c>
      <c r="S35" s="96">
        <f t="shared" si="3"/>
        <v>0.30354999999999999</v>
      </c>
      <c r="T35" s="95">
        <v>0.18179999999999999</v>
      </c>
      <c r="U35" s="95">
        <v>1</v>
      </c>
      <c r="V35" s="95">
        <v>1.9645000000000001</v>
      </c>
      <c r="W35" s="95">
        <v>2.25</v>
      </c>
      <c r="X35" s="60">
        <f t="shared" si="4"/>
        <v>0.3174294117647059</v>
      </c>
      <c r="Y35" s="102">
        <f t="shared" si="5"/>
        <v>1.5845072963800904</v>
      </c>
      <c r="Z35" s="103">
        <f t="shared" si="6"/>
        <v>30</v>
      </c>
    </row>
    <row r="36" spans="1:26" ht="37.5" x14ac:dyDescent="0.3">
      <c r="A36" s="64">
        <v>31</v>
      </c>
      <c r="B36" s="48" t="s">
        <v>231</v>
      </c>
      <c r="C36" s="100">
        <v>0.4</v>
      </c>
      <c r="D36" s="100">
        <v>2</v>
      </c>
      <c r="E36" s="100">
        <v>3</v>
      </c>
      <c r="F36" s="95">
        <v>0.99990000000000001</v>
      </c>
      <c r="G36" s="95">
        <v>0.99990000000000001</v>
      </c>
      <c r="H36" s="96">
        <f t="shared" si="0"/>
        <v>0.56921538461538468</v>
      </c>
      <c r="I36" s="101">
        <v>0.83349999999999991</v>
      </c>
      <c r="J36" s="95">
        <v>0.66679999999999995</v>
      </c>
      <c r="K36" s="102">
        <v>0.83499999999999996</v>
      </c>
      <c r="L36" s="60">
        <f t="shared" si="1"/>
        <v>0.16680714285714285</v>
      </c>
      <c r="M36" s="95">
        <v>0.33339999999999997</v>
      </c>
      <c r="N36" s="97">
        <v>0.50009999999999999</v>
      </c>
      <c r="O36" s="98">
        <v>0</v>
      </c>
      <c r="P36" s="96">
        <f t="shared" si="2"/>
        <v>0.10418749999999999</v>
      </c>
      <c r="Q36" s="95">
        <v>1.6668000000000001</v>
      </c>
      <c r="R36" s="95">
        <v>1.3331999999999999</v>
      </c>
      <c r="S36" s="96">
        <f t="shared" si="3"/>
        <v>0.375</v>
      </c>
      <c r="T36" s="95">
        <v>0.23810000000000001</v>
      </c>
      <c r="U36" s="95">
        <v>2</v>
      </c>
      <c r="V36" s="95">
        <v>2.0834999999999999</v>
      </c>
      <c r="W36" s="95">
        <v>1.7499000000000002</v>
      </c>
      <c r="X36" s="60">
        <f t="shared" si="4"/>
        <v>0.35714705882352943</v>
      </c>
      <c r="Y36" s="102">
        <f t="shared" si="5"/>
        <v>1.572357086296057</v>
      </c>
      <c r="Z36" s="103">
        <f t="shared" si="6"/>
        <v>31</v>
      </c>
    </row>
    <row r="37" spans="1:26" ht="37.5" x14ac:dyDescent="0.3">
      <c r="A37" s="64">
        <v>32</v>
      </c>
      <c r="B37" s="48" t="s">
        <v>200</v>
      </c>
      <c r="C37" s="100">
        <v>2</v>
      </c>
      <c r="D37" s="100">
        <v>1.8</v>
      </c>
      <c r="E37" s="100">
        <v>3</v>
      </c>
      <c r="F37" s="95">
        <v>1.6364999999999998</v>
      </c>
      <c r="G37" s="95">
        <v>1.6364999999999998</v>
      </c>
      <c r="H37" s="96">
        <f t="shared" si="0"/>
        <v>0.77484615384615374</v>
      </c>
      <c r="I37" s="101">
        <v>0</v>
      </c>
      <c r="J37" s="95">
        <v>1.0908</v>
      </c>
      <c r="K37" s="102">
        <v>0.91</v>
      </c>
      <c r="L37" s="60">
        <f t="shared" si="1"/>
        <v>0.14291428571428572</v>
      </c>
      <c r="M37" s="95">
        <v>0.5454</v>
      </c>
      <c r="N37" s="97">
        <v>0.2727</v>
      </c>
      <c r="O37" s="98">
        <v>0</v>
      </c>
      <c r="P37" s="96">
        <f t="shared" si="2"/>
        <v>0.10226250000000001</v>
      </c>
      <c r="Q37" s="95">
        <v>1.4543999999999999</v>
      </c>
      <c r="R37" s="95">
        <v>0.36359999999999998</v>
      </c>
      <c r="S37" s="96">
        <f t="shared" si="3"/>
        <v>0.22724999999999998</v>
      </c>
      <c r="T37" s="95">
        <v>0.20835000000000001</v>
      </c>
      <c r="U37" s="95">
        <v>0.72719999999999996</v>
      </c>
      <c r="V37" s="95">
        <v>1.8179999999999998</v>
      </c>
      <c r="W37" s="95">
        <v>2.1818999999999997</v>
      </c>
      <c r="X37" s="60">
        <f t="shared" si="4"/>
        <v>0.29032058823529411</v>
      </c>
      <c r="Y37" s="102">
        <f t="shared" si="5"/>
        <v>1.5375935277957336</v>
      </c>
      <c r="Z37" s="103">
        <f t="shared" si="6"/>
        <v>32</v>
      </c>
    </row>
    <row r="38" spans="1:26" x14ac:dyDescent="0.3">
      <c r="A38" s="64">
        <v>33</v>
      </c>
      <c r="B38" s="48" t="s">
        <v>204</v>
      </c>
      <c r="C38" s="100">
        <v>2</v>
      </c>
      <c r="D38" s="100">
        <v>1.6</v>
      </c>
      <c r="E38" s="100">
        <v>3</v>
      </c>
      <c r="F38" s="95">
        <v>0.66660000000000008</v>
      </c>
      <c r="G38" s="95">
        <v>0.66660000000000008</v>
      </c>
      <c r="H38" s="96">
        <f t="shared" si="0"/>
        <v>0.61024615384615377</v>
      </c>
      <c r="I38" s="101">
        <v>0.55549999999999999</v>
      </c>
      <c r="J38" s="95">
        <v>0.88880000000000003</v>
      </c>
      <c r="K38" s="102">
        <v>1.43</v>
      </c>
      <c r="L38" s="60">
        <f t="shared" si="1"/>
        <v>0.20530714285714285</v>
      </c>
      <c r="M38" s="95">
        <v>0.44440000000000002</v>
      </c>
      <c r="N38" s="99">
        <v>0.99990000000000001</v>
      </c>
      <c r="O38" s="98">
        <v>0</v>
      </c>
      <c r="P38" s="96">
        <f t="shared" si="2"/>
        <v>0.18053750000000002</v>
      </c>
      <c r="Q38" s="95">
        <v>0.44440000000000002</v>
      </c>
      <c r="R38" s="95">
        <v>0.88880000000000003</v>
      </c>
      <c r="S38" s="96">
        <f t="shared" si="3"/>
        <v>0.16665000000000002</v>
      </c>
      <c r="T38" s="95">
        <v>0.17854999999999999</v>
      </c>
      <c r="U38" s="95">
        <v>2.2223999999999999</v>
      </c>
      <c r="V38" s="95">
        <v>1.111</v>
      </c>
      <c r="W38" s="95">
        <v>1.3332000000000002</v>
      </c>
      <c r="X38" s="60">
        <f t="shared" si="4"/>
        <v>0.28500882352941176</v>
      </c>
      <c r="Y38" s="102">
        <f t="shared" si="5"/>
        <v>1.4477496202327083</v>
      </c>
      <c r="Z38" s="103">
        <f t="shared" si="6"/>
        <v>33</v>
      </c>
    </row>
    <row r="39" spans="1:26" ht="37.5" x14ac:dyDescent="0.3">
      <c r="A39" s="64">
        <v>34</v>
      </c>
      <c r="B39" s="48" t="s">
        <v>203</v>
      </c>
      <c r="C39" s="100">
        <v>2</v>
      </c>
      <c r="D39" s="100">
        <v>1.8</v>
      </c>
      <c r="E39" s="100">
        <v>3</v>
      </c>
      <c r="F39" s="95">
        <v>0.94740000000000002</v>
      </c>
      <c r="G39" s="95">
        <v>0.94740000000000002</v>
      </c>
      <c r="H39" s="96">
        <f t="shared" si="0"/>
        <v>0.66883076923076934</v>
      </c>
      <c r="I39" s="101">
        <v>0</v>
      </c>
      <c r="J39" s="95">
        <v>1.4736</v>
      </c>
      <c r="K39" s="102">
        <v>1.58</v>
      </c>
      <c r="L39" s="60">
        <f t="shared" si="1"/>
        <v>0.21811428571428573</v>
      </c>
      <c r="M39" s="95">
        <v>0.73680000000000001</v>
      </c>
      <c r="N39" s="97">
        <v>0</v>
      </c>
      <c r="O39" s="98">
        <v>0</v>
      </c>
      <c r="P39" s="96">
        <f t="shared" si="2"/>
        <v>9.2100000000000001E-2</v>
      </c>
      <c r="Q39" s="95">
        <v>1.0528</v>
      </c>
      <c r="R39" s="95">
        <v>0.42120000000000002</v>
      </c>
      <c r="S39" s="96">
        <f t="shared" si="3"/>
        <v>0.18425</v>
      </c>
      <c r="T39" s="95">
        <v>0.14285</v>
      </c>
      <c r="U39" s="95">
        <v>1.0528</v>
      </c>
      <c r="V39" s="95">
        <v>1.8420000000000001</v>
      </c>
      <c r="W39" s="95">
        <v>1.5789</v>
      </c>
      <c r="X39" s="60">
        <f t="shared" si="4"/>
        <v>0.27156176470588234</v>
      </c>
      <c r="Y39" s="102">
        <f t="shared" si="5"/>
        <v>1.4348568196509373</v>
      </c>
      <c r="Z39" s="103">
        <f t="shared" si="6"/>
        <v>34</v>
      </c>
    </row>
    <row r="40" spans="1:26" ht="37.5" x14ac:dyDescent="0.3">
      <c r="A40" s="64">
        <v>35</v>
      </c>
      <c r="B40" s="48" t="s">
        <v>197</v>
      </c>
      <c r="C40" s="100">
        <v>2</v>
      </c>
      <c r="D40" s="100">
        <v>0.5</v>
      </c>
      <c r="E40" s="100">
        <v>0</v>
      </c>
      <c r="F40" s="95">
        <v>1.2858000000000001</v>
      </c>
      <c r="G40" s="95">
        <v>1.2858000000000001</v>
      </c>
      <c r="H40" s="96">
        <f t="shared" si="0"/>
        <v>0.39012307692307691</v>
      </c>
      <c r="I40" s="101">
        <v>2.1429999999999998</v>
      </c>
      <c r="J40" s="95">
        <v>0.5716</v>
      </c>
      <c r="K40" s="102">
        <v>0.28999999999999998</v>
      </c>
      <c r="L40" s="60">
        <f t="shared" si="1"/>
        <v>0.2146142857142857</v>
      </c>
      <c r="M40" s="95">
        <v>0.2858</v>
      </c>
      <c r="N40" s="97">
        <v>0.51419999999999999</v>
      </c>
      <c r="O40" s="98">
        <v>0.94290000000000007</v>
      </c>
      <c r="P40" s="96">
        <f t="shared" si="2"/>
        <v>0.21786250000000001</v>
      </c>
      <c r="Q40" s="95">
        <v>0.68559999999999999</v>
      </c>
      <c r="R40" s="95">
        <v>0.4572</v>
      </c>
      <c r="S40" s="96">
        <f t="shared" si="3"/>
        <v>0.14285</v>
      </c>
      <c r="T40" s="95">
        <v>0.26924999999999999</v>
      </c>
      <c r="U40" s="95">
        <v>0.4572</v>
      </c>
      <c r="V40" s="95">
        <v>3</v>
      </c>
      <c r="W40" s="95">
        <v>2.2286999999999999</v>
      </c>
      <c r="X40" s="60">
        <f t="shared" si="4"/>
        <v>0.35030294117647059</v>
      </c>
      <c r="Y40" s="102">
        <f t="shared" si="5"/>
        <v>1.3157528038138333</v>
      </c>
      <c r="Z40" s="103">
        <f t="shared" si="6"/>
        <v>35</v>
      </c>
    </row>
  </sheetData>
  <sortState ref="A5:AI40">
    <sortCondition ref="Z5:Z40"/>
  </sortState>
  <mergeCells count="5">
    <mergeCell ref="T2:W2"/>
    <mergeCell ref="C2:G2"/>
    <mergeCell ref="I2:K2"/>
    <mergeCell ref="M2:O2"/>
    <mergeCell ref="Q2:R2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20" max="25" man="1"/>
  </rowBreaks>
  <colBreaks count="2" manualBreakCount="2">
    <brk id="8" max="39" man="1"/>
    <brk id="16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3"/>
  <sheetViews>
    <sheetView topLeftCell="A57" workbookViewId="0">
      <selection activeCell="B45" sqref="B45:N83"/>
    </sheetView>
  </sheetViews>
  <sheetFormatPr defaultRowHeight="15" x14ac:dyDescent="0.25"/>
  <sheetData>
    <row r="3" spans="1:14" x14ac:dyDescent="0.25">
      <c r="B3">
        <v>3</v>
      </c>
      <c r="C3">
        <v>5</v>
      </c>
      <c r="D3">
        <v>4</v>
      </c>
      <c r="E3">
        <v>5</v>
      </c>
      <c r="F3">
        <v>2</v>
      </c>
      <c r="G3">
        <v>3</v>
      </c>
      <c r="H3">
        <v>3</v>
      </c>
      <c r="I3">
        <v>4</v>
      </c>
      <c r="J3">
        <v>4</v>
      </c>
      <c r="K3">
        <v>5</v>
      </c>
      <c r="L3">
        <v>4</v>
      </c>
      <c r="M3">
        <v>5</v>
      </c>
      <c r="N3">
        <v>3</v>
      </c>
    </row>
    <row r="4" spans="1:14" x14ac:dyDescent="0.25">
      <c r="A4">
        <v>1</v>
      </c>
      <c r="B4" s="22">
        <v>0.26919999999999999</v>
      </c>
      <c r="C4" s="22">
        <v>0</v>
      </c>
      <c r="D4" s="22">
        <v>0.30769999999999997</v>
      </c>
      <c r="E4" s="22">
        <v>23.1</v>
      </c>
      <c r="F4" s="22">
        <v>0.30769999999999997</v>
      </c>
      <c r="G4" s="22">
        <v>0</v>
      </c>
      <c r="H4" s="22">
        <v>3.85E-2</v>
      </c>
      <c r="I4" s="22">
        <v>0.46150000000000002</v>
      </c>
      <c r="J4" s="22">
        <v>0.34620000000000001</v>
      </c>
      <c r="K4" s="22">
        <v>0.5</v>
      </c>
      <c r="L4" s="22">
        <v>0.1154</v>
      </c>
      <c r="M4" s="22">
        <v>0.46150000000000002</v>
      </c>
      <c r="N4" s="22">
        <v>0.3846</v>
      </c>
    </row>
    <row r="5" spans="1:14" x14ac:dyDescent="0.25">
      <c r="A5">
        <v>2</v>
      </c>
      <c r="B5" s="22">
        <v>0.4</v>
      </c>
      <c r="C5" s="22">
        <v>0.15</v>
      </c>
      <c r="D5" s="22">
        <v>0.4</v>
      </c>
      <c r="E5" s="22">
        <v>25</v>
      </c>
      <c r="F5" s="22">
        <v>0.4</v>
      </c>
      <c r="G5" s="22">
        <v>2.5000000000000001E-2</v>
      </c>
      <c r="H5" s="22">
        <v>0.42499999999999999</v>
      </c>
      <c r="I5" s="22">
        <v>0.6</v>
      </c>
      <c r="J5" s="22">
        <v>0.6</v>
      </c>
      <c r="K5" s="22">
        <v>0.65</v>
      </c>
      <c r="L5" s="22">
        <v>0.25</v>
      </c>
      <c r="M5" s="22">
        <v>0.72499999999999998</v>
      </c>
      <c r="N5" s="22">
        <v>0.72499999999999998</v>
      </c>
    </row>
    <row r="6" spans="1:14" x14ac:dyDescent="0.25">
      <c r="A6">
        <v>3</v>
      </c>
      <c r="B6" s="22">
        <v>0.22220000000000001</v>
      </c>
      <c r="C6" s="22">
        <v>0.1111</v>
      </c>
      <c r="D6" s="22">
        <v>0.66669999999999996</v>
      </c>
      <c r="E6" s="22">
        <v>33.299999999999997</v>
      </c>
      <c r="F6" s="22">
        <v>0.66669999999999996</v>
      </c>
      <c r="G6" s="22">
        <v>0.55559999999999998</v>
      </c>
      <c r="H6" s="22">
        <v>0.33329999999999999</v>
      </c>
      <c r="I6" s="22">
        <v>0.66669999999999996</v>
      </c>
      <c r="J6" s="22">
        <v>0.66669999999999996</v>
      </c>
      <c r="K6" s="22">
        <v>0.77780000000000005</v>
      </c>
      <c r="L6" s="22">
        <v>0.33329999999999999</v>
      </c>
      <c r="M6" s="22">
        <v>0.77780000000000005</v>
      </c>
      <c r="N6" s="22">
        <v>0.55559999999999998</v>
      </c>
    </row>
    <row r="7" spans="1:14" x14ac:dyDescent="0.25">
      <c r="A7">
        <v>4</v>
      </c>
      <c r="B7" s="22">
        <v>0.89470000000000005</v>
      </c>
      <c r="C7" s="22">
        <v>0.73680000000000001</v>
      </c>
      <c r="D7" s="22">
        <v>0.73680000000000001</v>
      </c>
      <c r="E7" s="22">
        <v>68.400000000000006</v>
      </c>
      <c r="F7" s="22">
        <v>0.73680000000000001</v>
      </c>
      <c r="G7" s="22">
        <v>0.47370000000000001</v>
      </c>
      <c r="H7" s="22">
        <v>0.78949999999999998</v>
      </c>
      <c r="I7" s="22">
        <v>0.57889999999999997</v>
      </c>
      <c r="J7" s="22">
        <v>0.47370000000000001</v>
      </c>
      <c r="K7" s="22">
        <v>0.78949999999999998</v>
      </c>
      <c r="L7" s="22">
        <v>0.1053</v>
      </c>
      <c r="M7" s="22">
        <v>0.89470000000000005</v>
      </c>
      <c r="N7" s="22">
        <v>1</v>
      </c>
    </row>
    <row r="8" spans="1:14" x14ac:dyDescent="0.25">
      <c r="A8">
        <v>5</v>
      </c>
      <c r="B8" s="22">
        <v>0.58330000000000004</v>
      </c>
      <c r="C8" s="22">
        <v>0.58330000000000004</v>
      </c>
      <c r="D8" s="22">
        <v>0.33329999999999999</v>
      </c>
      <c r="E8" s="22">
        <v>33.299999999999997</v>
      </c>
      <c r="F8" s="22">
        <v>0.33329999999999999</v>
      </c>
      <c r="G8" s="22">
        <v>0.25</v>
      </c>
      <c r="H8" s="22">
        <v>0.27779999999999999</v>
      </c>
      <c r="I8" s="22">
        <v>0.69440000000000002</v>
      </c>
      <c r="J8" s="22">
        <v>0.61109999999999998</v>
      </c>
      <c r="K8" s="22">
        <v>0.75</v>
      </c>
      <c r="L8" s="22">
        <v>0.27779999999999999</v>
      </c>
      <c r="M8" s="22">
        <v>0.75</v>
      </c>
      <c r="N8" s="22">
        <v>0.55559999999999998</v>
      </c>
    </row>
    <row r="9" spans="1:14" x14ac:dyDescent="0.25">
      <c r="A9">
        <v>6</v>
      </c>
      <c r="B9" s="22">
        <v>0.4</v>
      </c>
      <c r="C9" s="22">
        <v>0.1714</v>
      </c>
      <c r="D9" s="22">
        <v>0.31430000000000002</v>
      </c>
      <c r="E9" s="22">
        <v>14.3</v>
      </c>
      <c r="F9" s="22">
        <v>0.31430000000000002</v>
      </c>
      <c r="G9" s="22">
        <v>2.86E-2</v>
      </c>
      <c r="H9" s="22">
        <v>0.1143</v>
      </c>
      <c r="I9" s="22">
        <v>0.31430000000000002</v>
      </c>
      <c r="J9" s="22">
        <v>0.2571</v>
      </c>
      <c r="K9" s="22">
        <v>0.42859999999999998</v>
      </c>
      <c r="L9" s="22">
        <v>0.54290000000000005</v>
      </c>
      <c r="M9" s="22">
        <v>0.4</v>
      </c>
      <c r="N9" s="22">
        <v>0.51429999999999998</v>
      </c>
    </row>
    <row r="10" spans="1:14" x14ac:dyDescent="0.25">
      <c r="A10">
        <v>7</v>
      </c>
      <c r="B10" s="22">
        <v>0.69230000000000003</v>
      </c>
      <c r="C10" s="22">
        <v>0.42309999999999998</v>
      </c>
      <c r="D10" s="22">
        <v>0.3846</v>
      </c>
      <c r="E10" s="22">
        <v>34.6</v>
      </c>
      <c r="F10" s="22">
        <v>0.3846</v>
      </c>
      <c r="G10" s="22">
        <v>0.1154</v>
      </c>
      <c r="H10" s="22">
        <v>0.30769999999999997</v>
      </c>
      <c r="I10" s="22">
        <v>0.69230000000000003</v>
      </c>
      <c r="J10" s="22">
        <v>0.76919999999999999</v>
      </c>
      <c r="K10" s="22">
        <v>0.80769999999999997</v>
      </c>
      <c r="L10" s="22">
        <v>0.30769999999999997</v>
      </c>
      <c r="M10" s="22">
        <v>0.88460000000000005</v>
      </c>
      <c r="N10" s="22">
        <v>1</v>
      </c>
    </row>
    <row r="11" spans="1:14" x14ac:dyDescent="0.25">
      <c r="A11">
        <v>8</v>
      </c>
      <c r="B11" s="22">
        <v>0.56789999999999996</v>
      </c>
      <c r="C11" s="22">
        <v>3.6999999999999998E-2</v>
      </c>
      <c r="D11" s="22">
        <v>0.43209999999999998</v>
      </c>
      <c r="E11" s="22">
        <v>39.5</v>
      </c>
      <c r="F11" s="22">
        <v>0.43209999999999998</v>
      </c>
      <c r="G11" s="22">
        <v>0.1605</v>
      </c>
      <c r="H11" s="22">
        <v>0.29630000000000001</v>
      </c>
      <c r="I11" s="22">
        <v>0.62960000000000005</v>
      </c>
      <c r="J11" s="22">
        <v>0.59260000000000002</v>
      </c>
      <c r="K11" s="22">
        <v>0.58020000000000005</v>
      </c>
      <c r="L11" s="22">
        <v>0.40739999999999998</v>
      </c>
      <c r="M11" s="22">
        <v>0.67900000000000005</v>
      </c>
      <c r="N11" s="22">
        <v>0.79010000000000002</v>
      </c>
    </row>
    <row r="12" spans="1:14" x14ac:dyDescent="0.25">
      <c r="A12">
        <v>9</v>
      </c>
      <c r="B12" s="22">
        <v>0.64</v>
      </c>
      <c r="C12" s="22">
        <v>0.1333</v>
      </c>
      <c r="D12" s="22">
        <v>0.45329999999999998</v>
      </c>
      <c r="E12" s="22">
        <v>37.299999999999997</v>
      </c>
      <c r="F12" s="22">
        <v>0.45329999999999998</v>
      </c>
      <c r="G12" s="22">
        <v>0.25330000000000003</v>
      </c>
      <c r="H12" s="22">
        <v>0.36</v>
      </c>
      <c r="I12" s="22">
        <v>0.65329999999999999</v>
      </c>
      <c r="J12" s="22">
        <v>0.5867</v>
      </c>
      <c r="K12" s="22">
        <v>0.70669999999999999</v>
      </c>
      <c r="L12" s="22">
        <v>0.66669999999999996</v>
      </c>
      <c r="M12" s="22">
        <v>0.76</v>
      </c>
      <c r="N12" s="22">
        <v>0.86670000000000003</v>
      </c>
    </row>
    <row r="13" spans="1:14" x14ac:dyDescent="0.25">
      <c r="A13">
        <v>10</v>
      </c>
      <c r="B13" s="22">
        <v>0.46150000000000002</v>
      </c>
      <c r="C13" s="22">
        <v>0.2</v>
      </c>
      <c r="D13" s="22">
        <v>0.26150000000000001</v>
      </c>
      <c r="E13" s="22">
        <v>29.3</v>
      </c>
      <c r="F13" s="22">
        <v>0.26150000000000001</v>
      </c>
      <c r="G13" s="22">
        <v>4.6199999999999998E-2</v>
      </c>
      <c r="H13" s="22">
        <v>0.23080000000000001</v>
      </c>
      <c r="I13" s="22">
        <v>0.27689999999999998</v>
      </c>
      <c r="J13" s="22">
        <v>0.30769999999999997</v>
      </c>
      <c r="K13" s="22">
        <v>0.3846</v>
      </c>
      <c r="L13" s="22">
        <v>0.4</v>
      </c>
      <c r="M13" s="22">
        <v>0.3846</v>
      </c>
      <c r="N13" s="22">
        <v>0.73850000000000005</v>
      </c>
    </row>
    <row r="14" spans="1:14" x14ac:dyDescent="0.25">
      <c r="A14">
        <v>11</v>
      </c>
      <c r="B14" s="22">
        <v>0.44119999999999998</v>
      </c>
      <c r="C14" s="22">
        <v>0.26469999999999999</v>
      </c>
      <c r="D14" s="22">
        <v>0.35289999999999999</v>
      </c>
      <c r="E14" s="22">
        <v>26.5</v>
      </c>
      <c r="F14" s="22">
        <v>0.35289999999999999</v>
      </c>
      <c r="G14" s="22">
        <v>0.13239999999999999</v>
      </c>
      <c r="H14" s="22">
        <v>0.17649999999999999</v>
      </c>
      <c r="I14" s="22">
        <v>0.48530000000000001</v>
      </c>
      <c r="J14" s="22">
        <v>0.42649999999999999</v>
      </c>
      <c r="K14" s="22">
        <v>0.55879999999999996</v>
      </c>
      <c r="L14" s="22">
        <v>0.38240000000000002</v>
      </c>
      <c r="M14" s="22">
        <v>0.54410000000000003</v>
      </c>
      <c r="N14" s="22">
        <v>0.76470000000000005</v>
      </c>
    </row>
    <row r="15" spans="1:14" x14ac:dyDescent="0.25">
      <c r="A15">
        <v>12</v>
      </c>
      <c r="B15" s="22">
        <v>0.70589999999999997</v>
      </c>
      <c r="C15" s="22">
        <v>0.17649999999999999</v>
      </c>
      <c r="D15" s="22">
        <v>0.76470000000000005</v>
      </c>
      <c r="E15" s="22">
        <v>11.8</v>
      </c>
      <c r="F15" s="22">
        <v>0.76470000000000005</v>
      </c>
      <c r="G15" s="22">
        <v>2.9399999999999999E-2</v>
      </c>
      <c r="H15" s="22">
        <v>2.9399999999999999E-2</v>
      </c>
      <c r="I15" s="22">
        <v>0.85289999999999999</v>
      </c>
      <c r="J15" s="22">
        <v>0.82350000000000001</v>
      </c>
      <c r="K15" s="22">
        <v>0.67649999999999999</v>
      </c>
      <c r="L15" s="22">
        <v>0.1176</v>
      </c>
      <c r="M15" s="22">
        <v>0.94120000000000004</v>
      </c>
      <c r="N15" s="22">
        <v>0.94120000000000004</v>
      </c>
    </row>
    <row r="16" spans="1:14" x14ac:dyDescent="0.25">
      <c r="A16">
        <v>13</v>
      </c>
      <c r="B16" s="22">
        <v>0.8</v>
      </c>
      <c r="C16" s="22">
        <v>0.93330000000000002</v>
      </c>
      <c r="D16" s="22">
        <v>0.5333</v>
      </c>
      <c r="E16" s="22">
        <v>32.5</v>
      </c>
      <c r="F16" s="22">
        <v>0.5333</v>
      </c>
      <c r="G16" s="22">
        <v>0</v>
      </c>
      <c r="H16" s="22">
        <v>0.8</v>
      </c>
      <c r="I16" s="22">
        <v>0.86670000000000003</v>
      </c>
      <c r="J16" s="22">
        <v>0.86670000000000003</v>
      </c>
      <c r="K16" s="22">
        <v>0.66669999999999996</v>
      </c>
      <c r="L16" s="22">
        <v>0.1333</v>
      </c>
      <c r="M16" s="22">
        <v>0.8</v>
      </c>
      <c r="N16" s="22">
        <v>1</v>
      </c>
    </row>
    <row r="17" spans="1:14" x14ac:dyDescent="0.25">
      <c r="A17">
        <v>14</v>
      </c>
      <c r="B17" s="22">
        <v>0.4889</v>
      </c>
      <c r="C17" s="22">
        <v>0.15559999999999999</v>
      </c>
      <c r="D17" s="22">
        <v>0.42859999999999998</v>
      </c>
      <c r="E17" s="22">
        <v>11.1</v>
      </c>
      <c r="F17" s="22">
        <v>0.42859999999999998</v>
      </c>
      <c r="G17" s="22">
        <v>4.4400000000000002E-2</v>
      </c>
      <c r="H17" s="22">
        <v>0.1333</v>
      </c>
      <c r="I17" s="22">
        <v>0.42220000000000002</v>
      </c>
      <c r="J17" s="22">
        <v>0.35560000000000003</v>
      </c>
      <c r="K17" s="22">
        <v>0.68889999999999996</v>
      </c>
      <c r="L17" s="22">
        <v>0.1333</v>
      </c>
      <c r="M17" s="22">
        <v>0.62219999999999998</v>
      </c>
      <c r="N17" s="22">
        <v>0.77780000000000005</v>
      </c>
    </row>
    <row r="18" spans="1:14" x14ac:dyDescent="0.25">
      <c r="A18">
        <v>15</v>
      </c>
      <c r="B18" s="22">
        <v>0.5</v>
      </c>
      <c r="C18" s="22">
        <v>0.1923</v>
      </c>
      <c r="D18" s="22">
        <v>0.4667</v>
      </c>
      <c r="E18" s="22">
        <v>19.2</v>
      </c>
      <c r="F18" s="22">
        <v>0.4667</v>
      </c>
      <c r="G18" s="22">
        <v>0</v>
      </c>
      <c r="H18" s="22">
        <v>9.6199999999999994E-2</v>
      </c>
      <c r="I18" s="22">
        <v>0.69230000000000003</v>
      </c>
      <c r="J18" s="22">
        <v>0.65380000000000005</v>
      </c>
      <c r="K18" s="22">
        <v>0.78849999999999998</v>
      </c>
      <c r="L18" s="22">
        <v>0.1346</v>
      </c>
      <c r="M18" s="22">
        <v>0.75</v>
      </c>
      <c r="N18" s="22">
        <v>0.90380000000000005</v>
      </c>
    </row>
    <row r="19" spans="1:14" x14ac:dyDescent="0.25">
      <c r="A19">
        <v>16</v>
      </c>
      <c r="B19" s="22">
        <v>0.37140000000000001</v>
      </c>
      <c r="C19" s="22">
        <v>0</v>
      </c>
      <c r="D19" s="22">
        <v>0.59619999999999995</v>
      </c>
      <c r="E19" s="22">
        <v>11.4</v>
      </c>
      <c r="F19" s="22">
        <v>0.59619999999999995</v>
      </c>
      <c r="G19" s="22">
        <v>2.86E-2</v>
      </c>
      <c r="H19" s="22">
        <v>8.5699999999999998E-2</v>
      </c>
      <c r="I19" s="22">
        <v>0.48570000000000002</v>
      </c>
      <c r="J19" s="22">
        <v>0.42859999999999998</v>
      </c>
      <c r="K19" s="22">
        <v>0.6</v>
      </c>
      <c r="L19" s="22">
        <v>0.1714</v>
      </c>
      <c r="M19" s="22">
        <v>0.57140000000000002</v>
      </c>
      <c r="N19" s="22">
        <v>0.8</v>
      </c>
    </row>
    <row r="20" spans="1:14" x14ac:dyDescent="0.25">
      <c r="A20">
        <v>17</v>
      </c>
      <c r="B20" s="22">
        <v>0.5</v>
      </c>
      <c r="C20" s="22">
        <v>0.33329999999999999</v>
      </c>
      <c r="D20" s="22">
        <v>0.5</v>
      </c>
      <c r="E20" s="22">
        <v>16.7</v>
      </c>
      <c r="F20" s="22">
        <v>0.5</v>
      </c>
      <c r="G20" s="22">
        <v>0</v>
      </c>
      <c r="H20" s="22">
        <v>0.33329999999999999</v>
      </c>
      <c r="I20" s="22">
        <v>0.5</v>
      </c>
      <c r="J20" s="22">
        <v>0.33329999999999999</v>
      </c>
      <c r="K20" s="22">
        <v>0.83330000000000004</v>
      </c>
      <c r="L20" s="22">
        <v>0.33329999999999999</v>
      </c>
      <c r="M20" s="22">
        <v>0.83330000000000004</v>
      </c>
      <c r="N20" s="22">
        <v>1</v>
      </c>
    </row>
    <row r="21" spans="1:14" x14ac:dyDescent="0.25">
      <c r="A21">
        <v>18</v>
      </c>
      <c r="B21" s="22">
        <v>0.27779999999999999</v>
      </c>
      <c r="C21" s="22">
        <v>0.55559999999999998</v>
      </c>
      <c r="D21" s="22">
        <v>0.38890000000000002</v>
      </c>
      <c r="E21" s="22">
        <v>22.2</v>
      </c>
      <c r="F21" s="22">
        <v>0.38890000000000002</v>
      </c>
      <c r="G21" s="22">
        <v>0.5</v>
      </c>
      <c r="H21" s="22">
        <v>0.44440000000000002</v>
      </c>
      <c r="I21" s="22">
        <v>0.44440000000000002</v>
      </c>
      <c r="J21" s="22">
        <v>0.44440000000000002</v>
      </c>
      <c r="K21" s="22">
        <v>0.55559999999999998</v>
      </c>
      <c r="L21" s="22">
        <v>0.77780000000000005</v>
      </c>
      <c r="M21" s="22">
        <v>0.77780000000000005</v>
      </c>
      <c r="N21" s="22">
        <v>0.83330000000000004</v>
      </c>
    </row>
    <row r="22" spans="1:14" x14ac:dyDescent="0.25">
      <c r="A22">
        <v>19</v>
      </c>
      <c r="B22" s="22">
        <v>0.125</v>
      </c>
      <c r="C22" s="22">
        <v>0</v>
      </c>
      <c r="D22" s="22">
        <v>0</v>
      </c>
      <c r="E22" s="22">
        <v>12.5</v>
      </c>
      <c r="F22" s="22">
        <v>0</v>
      </c>
      <c r="G22" s="22">
        <v>0.25</v>
      </c>
      <c r="H22" s="22">
        <v>0.5</v>
      </c>
      <c r="I22" s="22">
        <v>0.5</v>
      </c>
      <c r="J22" s="22">
        <v>0.5</v>
      </c>
      <c r="K22" s="22">
        <v>0.5</v>
      </c>
      <c r="L22" s="22">
        <v>0.375</v>
      </c>
      <c r="M22" s="22">
        <v>0.5</v>
      </c>
      <c r="N22" s="22">
        <v>0.625</v>
      </c>
    </row>
    <row r="23" spans="1:14" x14ac:dyDescent="0.25">
      <c r="A23">
        <v>20</v>
      </c>
      <c r="B23" s="22">
        <v>0.38890000000000002</v>
      </c>
      <c r="C23" s="22">
        <v>0.44440000000000002</v>
      </c>
      <c r="D23" s="22">
        <v>0.44440000000000002</v>
      </c>
      <c r="E23" s="22">
        <v>27.8</v>
      </c>
      <c r="F23" s="22">
        <v>0.44440000000000002</v>
      </c>
      <c r="G23" s="22">
        <v>0.1111</v>
      </c>
      <c r="H23" s="22">
        <v>0.66669999999999996</v>
      </c>
      <c r="I23" s="22">
        <v>0.61109999999999998</v>
      </c>
      <c r="J23" s="22">
        <v>0.55559999999999998</v>
      </c>
      <c r="K23" s="22">
        <v>0.5</v>
      </c>
      <c r="L23" s="22">
        <v>0.5</v>
      </c>
      <c r="M23" s="22">
        <v>0.61109999999999998</v>
      </c>
      <c r="N23" s="22">
        <v>0.66669999999999996</v>
      </c>
    </row>
    <row r="24" spans="1:14" x14ac:dyDescent="0.25">
      <c r="A24">
        <v>21</v>
      </c>
      <c r="B24" s="22">
        <v>0.17860000000000001</v>
      </c>
      <c r="C24" s="22">
        <v>0.46429999999999999</v>
      </c>
      <c r="D24" s="22">
        <v>0.32140000000000002</v>
      </c>
      <c r="E24" s="22">
        <v>46.4</v>
      </c>
      <c r="F24" s="22">
        <v>0.32140000000000002</v>
      </c>
      <c r="G24" s="22">
        <v>0.17860000000000001</v>
      </c>
      <c r="H24" s="22">
        <v>0.21429999999999999</v>
      </c>
      <c r="I24" s="22">
        <v>0.64290000000000003</v>
      </c>
      <c r="J24" s="22">
        <v>0.46429999999999999</v>
      </c>
      <c r="K24" s="22">
        <v>0.67859999999999998</v>
      </c>
      <c r="L24" s="22">
        <v>0.46429999999999999</v>
      </c>
      <c r="M24" s="22">
        <v>0.64290000000000003</v>
      </c>
      <c r="N24" s="22">
        <v>0.67859999999999998</v>
      </c>
    </row>
    <row r="25" spans="1:14" x14ac:dyDescent="0.25">
      <c r="A25">
        <v>22</v>
      </c>
      <c r="B25" s="22">
        <v>0.73080000000000001</v>
      </c>
      <c r="C25" s="22">
        <v>0.76919999999999999</v>
      </c>
      <c r="D25" s="22">
        <v>0.3846</v>
      </c>
      <c r="E25" s="22">
        <v>15.4</v>
      </c>
      <c r="F25" s="22">
        <v>0.3846</v>
      </c>
      <c r="G25" s="22">
        <v>7.6899999999999996E-2</v>
      </c>
      <c r="H25" s="22">
        <v>7.6899999999999996E-2</v>
      </c>
      <c r="I25" s="22">
        <v>0.61539999999999995</v>
      </c>
      <c r="J25" s="22">
        <v>0.5</v>
      </c>
      <c r="K25" s="22">
        <v>0.92310000000000003</v>
      </c>
      <c r="L25" s="22">
        <v>0.30769999999999997</v>
      </c>
      <c r="M25" s="22">
        <v>0.80769999999999997</v>
      </c>
      <c r="N25" s="22">
        <v>0.88460000000000005</v>
      </c>
    </row>
    <row r="26" spans="1:14" x14ac:dyDescent="0.25">
      <c r="A26">
        <v>23</v>
      </c>
      <c r="B26" s="22">
        <v>0.69230000000000003</v>
      </c>
      <c r="C26" s="22">
        <v>0.53849999999999998</v>
      </c>
      <c r="D26" s="22">
        <v>0.46150000000000002</v>
      </c>
      <c r="E26" s="22">
        <v>38.5</v>
      </c>
      <c r="F26" s="22">
        <v>0.46150000000000002</v>
      </c>
      <c r="G26" s="22">
        <v>0.15379999999999999</v>
      </c>
      <c r="H26" s="22">
        <v>0.46150000000000002</v>
      </c>
      <c r="I26" s="22">
        <v>0.84619999999999995</v>
      </c>
      <c r="J26" s="22">
        <v>0.84619999999999995</v>
      </c>
      <c r="K26" s="22">
        <v>0.53849999999999998</v>
      </c>
      <c r="L26" s="22">
        <v>0.3846</v>
      </c>
      <c r="M26" s="22">
        <v>0.84619999999999995</v>
      </c>
      <c r="N26" s="22">
        <v>0.76919999999999999</v>
      </c>
    </row>
    <row r="27" spans="1:14" x14ac:dyDescent="0.25">
      <c r="A27">
        <v>24</v>
      </c>
      <c r="B27" s="22">
        <v>0.42859999999999998</v>
      </c>
      <c r="C27" s="22">
        <v>0.42859999999999998</v>
      </c>
      <c r="D27" s="22">
        <v>0.1429</v>
      </c>
      <c r="E27" s="22">
        <v>5.8</v>
      </c>
      <c r="F27" s="22">
        <v>0.1429</v>
      </c>
      <c r="G27" s="22">
        <v>0.1714</v>
      </c>
      <c r="H27" s="22">
        <v>0.31430000000000002</v>
      </c>
      <c r="I27" s="22">
        <v>0.1714</v>
      </c>
      <c r="J27" s="22">
        <v>0.1143</v>
      </c>
      <c r="K27" s="22">
        <v>0.28570000000000001</v>
      </c>
      <c r="L27" s="22">
        <v>0.1143</v>
      </c>
      <c r="M27" s="22">
        <v>0.6</v>
      </c>
      <c r="N27" s="22">
        <v>0.7429</v>
      </c>
    </row>
    <row r="28" spans="1:14" x14ac:dyDescent="0.25">
      <c r="A28">
        <v>25</v>
      </c>
      <c r="B28" s="22">
        <v>0.31580000000000003</v>
      </c>
      <c r="C28" s="22">
        <v>0</v>
      </c>
      <c r="D28" s="22">
        <v>0.36840000000000001</v>
      </c>
      <c r="E28" s="22">
        <v>31.6</v>
      </c>
      <c r="F28" s="22">
        <v>0.36840000000000001</v>
      </c>
      <c r="G28" s="22">
        <v>0</v>
      </c>
      <c r="H28" s="22">
        <v>0</v>
      </c>
      <c r="I28" s="22">
        <v>0.26319999999999999</v>
      </c>
      <c r="J28" s="22">
        <v>0.1053</v>
      </c>
      <c r="K28" s="22">
        <v>0.57889999999999997</v>
      </c>
      <c r="L28" s="22">
        <v>0.26319999999999999</v>
      </c>
      <c r="M28" s="22">
        <v>0.36840000000000001</v>
      </c>
      <c r="N28" s="22">
        <v>0.52629999999999999</v>
      </c>
    </row>
    <row r="29" spans="1:14" x14ac:dyDescent="0.25">
      <c r="A29">
        <v>26</v>
      </c>
      <c r="B29" s="22">
        <v>0.1714</v>
      </c>
      <c r="C29" s="22">
        <v>0.2571</v>
      </c>
      <c r="D29" s="22">
        <v>0.2</v>
      </c>
      <c r="E29" s="22">
        <v>11.4</v>
      </c>
      <c r="F29" s="22">
        <v>0.2</v>
      </c>
      <c r="G29" s="22">
        <v>8.5699999999999998E-2</v>
      </c>
      <c r="H29" s="22">
        <v>2.86E-2</v>
      </c>
      <c r="I29" s="22">
        <v>0.2571</v>
      </c>
      <c r="J29" s="22">
        <v>0.2571</v>
      </c>
      <c r="K29" s="22">
        <v>0.42859999999999998</v>
      </c>
      <c r="L29" s="22">
        <v>0.37140000000000001</v>
      </c>
      <c r="M29" s="22">
        <v>0.34289999999999998</v>
      </c>
      <c r="N29" s="22">
        <v>0.37140000000000001</v>
      </c>
    </row>
    <row r="30" spans="1:14" x14ac:dyDescent="0.25">
      <c r="A30">
        <v>27</v>
      </c>
      <c r="B30" s="22">
        <v>0.45240000000000002</v>
      </c>
      <c r="C30" s="22">
        <v>0.40479999999999999</v>
      </c>
      <c r="D30" s="22">
        <v>0.47620000000000001</v>
      </c>
      <c r="E30" s="22">
        <v>28.6</v>
      </c>
      <c r="F30" s="22">
        <v>0.47620000000000001</v>
      </c>
      <c r="G30" s="22">
        <v>0.1429</v>
      </c>
      <c r="H30" s="22">
        <v>0.3095</v>
      </c>
      <c r="I30" s="22">
        <v>0.42859999999999998</v>
      </c>
      <c r="J30" s="22">
        <v>0.35709999999999997</v>
      </c>
      <c r="K30" s="22">
        <v>0.47620000000000001</v>
      </c>
      <c r="L30" s="22">
        <v>0.52380000000000004</v>
      </c>
      <c r="M30" s="22">
        <v>0.3095</v>
      </c>
      <c r="N30" s="22">
        <v>0.76190000000000002</v>
      </c>
    </row>
    <row r="31" spans="1:14" x14ac:dyDescent="0.25">
      <c r="A31">
        <v>28</v>
      </c>
      <c r="B31" s="22">
        <v>0.33329999999999999</v>
      </c>
      <c r="C31" s="22">
        <v>0.16669999999999999</v>
      </c>
      <c r="D31" s="22">
        <v>0.16669999999999999</v>
      </c>
      <c r="E31" s="22">
        <v>16.7</v>
      </c>
      <c r="F31" s="22">
        <v>0.16669999999999999</v>
      </c>
      <c r="G31" s="22">
        <v>0.16669999999999999</v>
      </c>
      <c r="H31" s="22">
        <v>0</v>
      </c>
      <c r="I31" s="22">
        <v>0.41670000000000001</v>
      </c>
      <c r="J31" s="22">
        <v>0.33329999999999999</v>
      </c>
      <c r="K31" s="22">
        <v>0.41670000000000001</v>
      </c>
      <c r="L31" s="22">
        <v>0.5</v>
      </c>
      <c r="M31" s="22">
        <v>0.41670000000000001</v>
      </c>
      <c r="N31" s="22">
        <v>0.58330000000000004</v>
      </c>
    </row>
    <row r="32" spans="1:14" x14ac:dyDescent="0.25">
      <c r="A32">
        <v>29</v>
      </c>
      <c r="B32" s="22">
        <v>0.54549999999999998</v>
      </c>
      <c r="C32" s="22">
        <v>0</v>
      </c>
      <c r="D32" s="22">
        <v>0.2727</v>
      </c>
      <c r="E32" s="22">
        <v>18.2</v>
      </c>
      <c r="F32" s="22">
        <v>0.2727</v>
      </c>
      <c r="G32" s="22">
        <v>9.0899999999999995E-2</v>
      </c>
      <c r="H32" s="22">
        <v>0</v>
      </c>
      <c r="I32" s="22">
        <v>0.36359999999999998</v>
      </c>
      <c r="J32" s="22">
        <v>9.0899999999999995E-2</v>
      </c>
      <c r="K32" s="22">
        <v>0.36359999999999998</v>
      </c>
      <c r="L32" s="22">
        <v>0.18179999999999999</v>
      </c>
      <c r="M32" s="22">
        <v>0.36359999999999998</v>
      </c>
      <c r="N32" s="22">
        <v>0.72729999999999995</v>
      </c>
    </row>
    <row r="33" spans="1:14" x14ac:dyDescent="0.25">
      <c r="A33">
        <v>30</v>
      </c>
      <c r="B33" s="22">
        <v>0.1429</v>
      </c>
      <c r="C33" s="22">
        <v>0.1071</v>
      </c>
      <c r="D33" s="22">
        <v>0.17860000000000001</v>
      </c>
      <c r="E33" s="22">
        <v>14.3</v>
      </c>
      <c r="F33" s="22">
        <v>0.17860000000000001</v>
      </c>
      <c r="G33" s="22">
        <v>0.17860000000000001</v>
      </c>
      <c r="H33" s="22">
        <v>0.28570000000000001</v>
      </c>
      <c r="I33" s="22">
        <v>0.28570000000000001</v>
      </c>
      <c r="J33" s="22">
        <v>0.32140000000000002</v>
      </c>
      <c r="K33" s="22">
        <v>0.35709999999999997</v>
      </c>
      <c r="L33" s="22">
        <v>0.25</v>
      </c>
      <c r="M33" s="22">
        <v>0.39290000000000003</v>
      </c>
      <c r="N33" s="22">
        <v>0.75</v>
      </c>
    </row>
    <row r="34" spans="1:14" x14ac:dyDescent="0.25">
      <c r="A34">
        <v>31</v>
      </c>
      <c r="B34" s="22">
        <v>0.22220000000000001</v>
      </c>
      <c r="C34" s="22">
        <v>0.1111</v>
      </c>
      <c r="D34" s="22">
        <v>0.22220000000000001</v>
      </c>
      <c r="E34" s="22">
        <v>28.6</v>
      </c>
      <c r="F34" s="22">
        <v>0.22220000000000001</v>
      </c>
      <c r="G34" s="22">
        <v>0.33329999999999999</v>
      </c>
      <c r="H34" s="22">
        <v>0</v>
      </c>
      <c r="I34" s="22">
        <v>0.1111</v>
      </c>
      <c r="J34" s="22">
        <v>0.22220000000000001</v>
      </c>
      <c r="K34" s="22">
        <v>0.22220000000000001</v>
      </c>
      <c r="L34" s="22">
        <v>0.55559999999999998</v>
      </c>
      <c r="M34" s="22">
        <v>0.22220000000000001</v>
      </c>
      <c r="N34" s="22">
        <v>0.44440000000000002</v>
      </c>
    </row>
    <row r="35" spans="1:14" x14ac:dyDescent="0.25">
      <c r="A35">
        <v>32</v>
      </c>
      <c r="B35" s="22">
        <v>0.58819999999999995</v>
      </c>
      <c r="C35" s="22">
        <v>0.4118</v>
      </c>
      <c r="D35" s="22">
        <v>0.70589999999999997</v>
      </c>
      <c r="E35" s="22">
        <v>29.4</v>
      </c>
      <c r="F35" s="22">
        <v>0.70589999999999997</v>
      </c>
      <c r="G35" s="22">
        <v>0.17649999999999999</v>
      </c>
      <c r="H35" s="22">
        <v>0.17649999999999999</v>
      </c>
      <c r="I35" s="22">
        <v>0.52939999999999998</v>
      </c>
      <c r="J35" s="22">
        <v>0.58819999999999995</v>
      </c>
      <c r="K35" s="22">
        <v>0.47060000000000002</v>
      </c>
      <c r="L35" s="22">
        <v>0.4118</v>
      </c>
      <c r="M35" s="22">
        <v>0.64710000000000001</v>
      </c>
      <c r="N35" s="22">
        <v>0.82350000000000001</v>
      </c>
    </row>
    <row r="36" spans="1:14" x14ac:dyDescent="0.25">
      <c r="A36">
        <v>33</v>
      </c>
      <c r="B36" s="22">
        <v>0.1429</v>
      </c>
      <c r="C36" s="22">
        <v>0.42859999999999998</v>
      </c>
      <c r="D36" s="22">
        <v>0.5</v>
      </c>
      <c r="E36" s="22">
        <v>7.1</v>
      </c>
      <c r="F36" s="22">
        <v>0.5</v>
      </c>
      <c r="G36" s="22">
        <v>0.6</v>
      </c>
      <c r="H36" s="22">
        <v>0.35709999999999997</v>
      </c>
      <c r="I36" s="22">
        <v>0.21429999999999999</v>
      </c>
      <c r="J36" s="22">
        <v>0.1429</v>
      </c>
      <c r="K36" s="22">
        <v>0.35709999999999997</v>
      </c>
      <c r="L36" s="22">
        <v>0.71430000000000005</v>
      </c>
      <c r="M36" s="22">
        <v>0.42859999999999998</v>
      </c>
      <c r="N36" s="22">
        <v>0.92859999999999998</v>
      </c>
    </row>
    <row r="37" spans="1:14" x14ac:dyDescent="0.25">
      <c r="A37">
        <v>34</v>
      </c>
      <c r="B37" s="22">
        <v>0.4</v>
      </c>
      <c r="C37" s="22">
        <v>0.4</v>
      </c>
      <c r="D37" s="22">
        <v>0.2</v>
      </c>
      <c r="E37" s="22">
        <v>20</v>
      </c>
      <c r="F37" s="22">
        <v>0.2</v>
      </c>
      <c r="G37" s="22">
        <v>0.5</v>
      </c>
      <c r="H37" s="22">
        <v>0.4</v>
      </c>
      <c r="I37" s="22">
        <v>0.6</v>
      </c>
      <c r="J37" s="22">
        <v>0.6</v>
      </c>
      <c r="K37" s="22">
        <v>0.4</v>
      </c>
      <c r="L37" s="22">
        <v>0</v>
      </c>
      <c r="M37" s="22">
        <v>0.4</v>
      </c>
      <c r="N37" s="22">
        <v>0.8</v>
      </c>
    </row>
    <row r="38" spans="1:14" x14ac:dyDescent="0.25">
      <c r="A38">
        <v>35</v>
      </c>
      <c r="B38" s="22">
        <v>0.2</v>
      </c>
      <c r="C38" s="22">
        <v>0.05</v>
      </c>
      <c r="D38" s="22">
        <v>0.4</v>
      </c>
      <c r="E38" s="22">
        <v>10</v>
      </c>
      <c r="F38" s="22">
        <v>0.4</v>
      </c>
      <c r="G38" s="22">
        <v>0.25</v>
      </c>
      <c r="H38" s="22">
        <v>0.15</v>
      </c>
      <c r="I38" s="22">
        <v>0.6</v>
      </c>
      <c r="J38" s="22">
        <v>0.55000000000000004</v>
      </c>
      <c r="K38" s="22">
        <v>0.3</v>
      </c>
      <c r="L38" s="22">
        <v>0.15</v>
      </c>
      <c r="M38" s="22">
        <v>0.5</v>
      </c>
      <c r="N38" s="22">
        <v>0.7</v>
      </c>
    </row>
    <row r="39" spans="1:14" x14ac:dyDescent="0.25">
      <c r="A39">
        <v>36</v>
      </c>
      <c r="B39" s="22">
        <v>0.22220000000000001</v>
      </c>
      <c r="C39" s="22">
        <v>0.44440000000000002</v>
      </c>
      <c r="D39" s="22">
        <v>0.44440000000000002</v>
      </c>
      <c r="E39" s="22">
        <v>22.2</v>
      </c>
      <c r="F39" s="22">
        <v>0.44440000000000002</v>
      </c>
      <c r="G39" s="22">
        <v>0.44440000000000002</v>
      </c>
      <c r="H39" s="22">
        <v>0.44440000000000002</v>
      </c>
      <c r="I39" s="22">
        <v>0.55559999999999998</v>
      </c>
      <c r="J39" s="22">
        <v>0.44440000000000002</v>
      </c>
      <c r="K39" s="22">
        <v>0.44440000000000002</v>
      </c>
      <c r="L39" s="22">
        <v>0.33329999999999999</v>
      </c>
      <c r="M39" s="22">
        <v>0.55559999999999998</v>
      </c>
      <c r="N39" s="22">
        <v>0.77780000000000005</v>
      </c>
    </row>
    <row r="40" spans="1:14" x14ac:dyDescent="0.25">
      <c r="A40">
        <v>37</v>
      </c>
      <c r="B40" s="22">
        <v>0.16669999999999999</v>
      </c>
      <c r="C40" s="22">
        <v>0.58330000000000004</v>
      </c>
      <c r="D40" s="22">
        <v>0.16669999999999999</v>
      </c>
      <c r="E40" s="22">
        <v>33.299999999999997</v>
      </c>
      <c r="F40" s="22">
        <v>0.16669999999999999</v>
      </c>
      <c r="G40" s="22" t="s">
        <v>155</v>
      </c>
      <c r="H40" s="22">
        <v>0.83330000000000004</v>
      </c>
      <c r="I40" s="22">
        <v>0.16669999999999999</v>
      </c>
      <c r="J40" s="22">
        <v>0.16669999999999999</v>
      </c>
      <c r="K40" s="22">
        <v>0.25</v>
      </c>
      <c r="L40" s="22">
        <v>0.33329999999999999</v>
      </c>
      <c r="M40" s="22">
        <v>0.33329999999999999</v>
      </c>
      <c r="N40" s="22">
        <v>0.25</v>
      </c>
    </row>
    <row r="41" spans="1:14" x14ac:dyDescent="0.25">
      <c r="A41">
        <v>38</v>
      </c>
      <c r="B41" s="22">
        <v>0.375</v>
      </c>
      <c r="C41" s="22">
        <v>0.4375</v>
      </c>
      <c r="D41" s="22">
        <v>0.375</v>
      </c>
      <c r="E41" s="22">
        <v>43.6</v>
      </c>
      <c r="F41" s="22">
        <v>0.375</v>
      </c>
      <c r="G41" s="22">
        <v>0.5</v>
      </c>
      <c r="H41" s="22">
        <v>0.625</v>
      </c>
      <c r="I41" s="22">
        <v>0.3125</v>
      </c>
      <c r="J41" s="22">
        <v>0.4375</v>
      </c>
      <c r="K41" s="22">
        <v>0.1875</v>
      </c>
      <c r="L41" s="22">
        <v>0.375</v>
      </c>
      <c r="M41" s="22">
        <v>0.375</v>
      </c>
      <c r="N41" s="22">
        <v>0.5625</v>
      </c>
    </row>
    <row r="42" spans="1:14" x14ac:dyDescent="0.25">
      <c r="A42">
        <v>39</v>
      </c>
      <c r="B42" s="22">
        <v>0.53849999999999998</v>
      </c>
      <c r="C42" s="22">
        <v>0.46150000000000002</v>
      </c>
      <c r="D42" s="22">
        <v>0.3846</v>
      </c>
      <c r="E42" s="22">
        <v>53.9</v>
      </c>
      <c r="F42" s="22">
        <v>0.3846</v>
      </c>
      <c r="G42" s="22">
        <v>7.6899999999999996E-2</v>
      </c>
      <c r="H42" s="22">
        <v>0.23080000000000001</v>
      </c>
      <c r="I42" s="22">
        <v>0.76919999999999999</v>
      </c>
      <c r="J42" s="22">
        <v>0.61539999999999995</v>
      </c>
      <c r="K42" s="22">
        <v>0.53849999999999998</v>
      </c>
      <c r="L42" s="22">
        <v>0.46150000000000002</v>
      </c>
      <c r="M42" s="22">
        <v>0.84619999999999995</v>
      </c>
      <c r="N42" s="22">
        <v>0.92310000000000003</v>
      </c>
    </row>
    <row r="44" spans="1:14" x14ac:dyDescent="0.25">
      <c r="N44" s="22">
        <v>1</v>
      </c>
    </row>
    <row r="45" spans="1:14" x14ac:dyDescent="0.25">
      <c r="A45">
        <v>1</v>
      </c>
      <c r="B45" s="19">
        <f>$B$3*B4</f>
        <v>0.80759999999999998</v>
      </c>
      <c r="C45" s="19">
        <f>$C$3*C4</f>
        <v>0</v>
      </c>
      <c r="D45" s="19">
        <f>$D$3*D4</f>
        <v>1.2307999999999999</v>
      </c>
      <c r="E45" s="19">
        <f>$E$3*E4/100</f>
        <v>1.155</v>
      </c>
      <c r="F45" s="19">
        <f>$F$3*F4</f>
        <v>0.61539999999999995</v>
      </c>
      <c r="G45" s="19">
        <f>$G$3*G4</f>
        <v>0</v>
      </c>
      <c r="H45" s="19">
        <f>$H$3*H4</f>
        <v>0.11549999999999999</v>
      </c>
      <c r="I45" s="19">
        <f>$I$3*I4</f>
        <v>1.8460000000000001</v>
      </c>
      <c r="J45" s="19">
        <f>$J$3*J4</f>
        <v>1.3848</v>
      </c>
      <c r="K45" s="19">
        <f>K3*$K$4</f>
        <v>2.5</v>
      </c>
      <c r="L45" s="19">
        <f>$L$3*L4</f>
        <v>0.46160000000000001</v>
      </c>
      <c r="M45" s="19">
        <f>$M$3*M4</f>
        <v>2.3075000000000001</v>
      </c>
      <c r="N45" s="19">
        <f>$N$3*N4</f>
        <v>1.1537999999999999</v>
      </c>
    </row>
    <row r="46" spans="1:14" x14ac:dyDescent="0.25">
      <c r="A46">
        <v>2</v>
      </c>
      <c r="B46" s="19">
        <f t="shared" ref="B46:B83" si="0">$B$3*B5</f>
        <v>1.2000000000000002</v>
      </c>
      <c r="C46" s="19">
        <f t="shared" ref="C46:C83" si="1">$C$3*C5</f>
        <v>0.75</v>
      </c>
      <c r="D46" s="19">
        <f t="shared" ref="D46:D83" si="2">$D$3*D5</f>
        <v>1.6</v>
      </c>
      <c r="E46" s="19">
        <f t="shared" ref="E46:E83" si="3">$E$3*E5/100</f>
        <v>1.25</v>
      </c>
      <c r="F46" s="19">
        <f t="shared" ref="F46:F83" si="4">$F$3*F5</f>
        <v>0.8</v>
      </c>
      <c r="G46" s="19">
        <f t="shared" ref="G46:G83" si="5">$G$3*G5</f>
        <v>7.5000000000000011E-2</v>
      </c>
      <c r="H46" s="19">
        <f t="shared" ref="H46:H83" si="6">$H$3*H5</f>
        <v>1.2749999999999999</v>
      </c>
      <c r="I46" s="19">
        <f t="shared" ref="I46:I83" si="7">$I$3*I5</f>
        <v>2.4</v>
      </c>
      <c r="J46" s="19">
        <f t="shared" ref="J46:J83" si="8">$J$3*J5</f>
        <v>2.4</v>
      </c>
      <c r="K46" s="19">
        <f t="shared" ref="K46:K83" si="9">K4*$K$4</f>
        <v>0.25</v>
      </c>
      <c r="L46" s="19">
        <f t="shared" ref="L46:L83" si="10">$L$3*L5</f>
        <v>1</v>
      </c>
      <c r="M46" s="19">
        <f t="shared" ref="M46:M83" si="11">$M$3*M5</f>
        <v>3.625</v>
      </c>
      <c r="N46" s="19">
        <f t="shared" ref="N46:N83" si="12">$N$3*N5</f>
        <v>2.1749999999999998</v>
      </c>
    </row>
    <row r="47" spans="1:14" x14ac:dyDescent="0.25">
      <c r="A47">
        <v>3</v>
      </c>
      <c r="B47" s="19">
        <f t="shared" si="0"/>
        <v>0.66660000000000008</v>
      </c>
      <c r="C47" s="19">
        <f t="shared" si="1"/>
        <v>0.55549999999999999</v>
      </c>
      <c r="D47" s="19">
        <f t="shared" si="2"/>
        <v>2.6667999999999998</v>
      </c>
      <c r="E47" s="19">
        <f t="shared" si="3"/>
        <v>1.665</v>
      </c>
      <c r="F47" s="19">
        <f t="shared" si="4"/>
        <v>1.3333999999999999</v>
      </c>
      <c r="G47" s="19">
        <f t="shared" si="5"/>
        <v>1.6667999999999998</v>
      </c>
      <c r="H47" s="19">
        <f t="shared" si="6"/>
        <v>0.99990000000000001</v>
      </c>
      <c r="I47" s="19">
        <f t="shared" si="7"/>
        <v>2.6667999999999998</v>
      </c>
      <c r="J47" s="19">
        <f t="shared" si="8"/>
        <v>2.6667999999999998</v>
      </c>
      <c r="K47" s="19">
        <f t="shared" si="9"/>
        <v>0.32500000000000001</v>
      </c>
      <c r="L47" s="19">
        <f t="shared" si="10"/>
        <v>1.3331999999999999</v>
      </c>
      <c r="M47" s="19">
        <f t="shared" si="11"/>
        <v>3.8890000000000002</v>
      </c>
      <c r="N47" s="19">
        <f t="shared" si="12"/>
        <v>1.6667999999999998</v>
      </c>
    </row>
    <row r="48" spans="1:14" x14ac:dyDescent="0.25">
      <c r="A48">
        <v>4</v>
      </c>
      <c r="B48" s="19">
        <f t="shared" si="0"/>
        <v>2.6840999999999999</v>
      </c>
      <c r="C48" s="19">
        <f t="shared" si="1"/>
        <v>3.6840000000000002</v>
      </c>
      <c r="D48" s="19">
        <f t="shared" si="2"/>
        <v>2.9472</v>
      </c>
      <c r="E48" s="19">
        <f t="shared" si="3"/>
        <v>3.42</v>
      </c>
      <c r="F48" s="19">
        <f t="shared" si="4"/>
        <v>1.4736</v>
      </c>
      <c r="G48" s="19">
        <f t="shared" si="5"/>
        <v>1.4211</v>
      </c>
      <c r="H48" s="19">
        <f t="shared" si="6"/>
        <v>2.3685</v>
      </c>
      <c r="I48" s="19">
        <f t="shared" si="7"/>
        <v>2.3155999999999999</v>
      </c>
      <c r="J48" s="19">
        <f t="shared" si="8"/>
        <v>1.8948</v>
      </c>
      <c r="K48" s="19">
        <f t="shared" si="9"/>
        <v>0.38890000000000002</v>
      </c>
      <c r="L48" s="19">
        <f t="shared" si="10"/>
        <v>0.42120000000000002</v>
      </c>
      <c r="M48" s="19">
        <f t="shared" si="11"/>
        <v>4.4735000000000005</v>
      </c>
      <c r="N48" s="19">
        <f t="shared" si="12"/>
        <v>3</v>
      </c>
    </row>
    <row r="49" spans="1:14" x14ac:dyDescent="0.25">
      <c r="A49">
        <v>5</v>
      </c>
      <c r="B49" s="19">
        <f t="shared" si="0"/>
        <v>1.7499000000000002</v>
      </c>
      <c r="C49" s="19">
        <f t="shared" si="1"/>
        <v>2.9165000000000001</v>
      </c>
      <c r="D49" s="19">
        <f t="shared" si="2"/>
        <v>1.3331999999999999</v>
      </c>
      <c r="E49" s="19">
        <f t="shared" si="3"/>
        <v>1.665</v>
      </c>
      <c r="F49" s="19">
        <f t="shared" si="4"/>
        <v>0.66659999999999997</v>
      </c>
      <c r="G49" s="19">
        <f t="shared" si="5"/>
        <v>0.75</v>
      </c>
      <c r="H49" s="19">
        <f t="shared" si="6"/>
        <v>0.83339999999999992</v>
      </c>
      <c r="I49" s="19">
        <f t="shared" si="7"/>
        <v>2.7776000000000001</v>
      </c>
      <c r="J49" s="19">
        <f t="shared" si="8"/>
        <v>2.4443999999999999</v>
      </c>
      <c r="K49" s="19">
        <f t="shared" si="9"/>
        <v>0.39474999999999999</v>
      </c>
      <c r="L49" s="19">
        <f t="shared" si="10"/>
        <v>1.1112</v>
      </c>
      <c r="M49" s="19">
        <f t="shared" si="11"/>
        <v>3.75</v>
      </c>
      <c r="N49" s="19">
        <f t="shared" si="12"/>
        <v>1.6667999999999998</v>
      </c>
    </row>
    <row r="50" spans="1:14" x14ac:dyDescent="0.25">
      <c r="A50">
        <v>6</v>
      </c>
      <c r="B50" s="19">
        <f t="shared" si="0"/>
        <v>1.2000000000000002</v>
      </c>
      <c r="C50" s="19">
        <f t="shared" si="1"/>
        <v>0.85699999999999998</v>
      </c>
      <c r="D50" s="19">
        <f t="shared" si="2"/>
        <v>1.2572000000000001</v>
      </c>
      <c r="E50" s="19">
        <f t="shared" si="3"/>
        <v>0.71499999999999997</v>
      </c>
      <c r="F50" s="19">
        <f t="shared" si="4"/>
        <v>0.62860000000000005</v>
      </c>
      <c r="G50" s="19">
        <f t="shared" si="5"/>
        <v>8.5800000000000001E-2</v>
      </c>
      <c r="H50" s="19">
        <f t="shared" si="6"/>
        <v>0.34289999999999998</v>
      </c>
      <c r="I50" s="19">
        <f t="shared" si="7"/>
        <v>1.2572000000000001</v>
      </c>
      <c r="J50" s="19">
        <f t="shared" si="8"/>
        <v>1.0284</v>
      </c>
      <c r="K50" s="19">
        <f t="shared" si="9"/>
        <v>0.375</v>
      </c>
      <c r="L50" s="19">
        <f t="shared" si="10"/>
        <v>2.1716000000000002</v>
      </c>
      <c r="M50" s="19">
        <f t="shared" si="11"/>
        <v>2</v>
      </c>
      <c r="N50" s="19">
        <f t="shared" si="12"/>
        <v>1.5428999999999999</v>
      </c>
    </row>
    <row r="51" spans="1:14" x14ac:dyDescent="0.25">
      <c r="A51">
        <v>7</v>
      </c>
      <c r="B51" s="19">
        <f t="shared" si="0"/>
        <v>2.0769000000000002</v>
      </c>
      <c r="C51" s="19">
        <f t="shared" si="1"/>
        <v>2.1154999999999999</v>
      </c>
      <c r="D51" s="19">
        <f t="shared" si="2"/>
        <v>1.5384</v>
      </c>
      <c r="E51" s="19">
        <f t="shared" si="3"/>
        <v>1.73</v>
      </c>
      <c r="F51" s="19">
        <f t="shared" si="4"/>
        <v>0.76919999999999999</v>
      </c>
      <c r="G51" s="19">
        <f t="shared" si="5"/>
        <v>0.34620000000000001</v>
      </c>
      <c r="H51" s="19">
        <f t="shared" si="6"/>
        <v>0.92309999999999992</v>
      </c>
      <c r="I51" s="19">
        <f t="shared" si="7"/>
        <v>2.7692000000000001</v>
      </c>
      <c r="J51" s="19">
        <f t="shared" si="8"/>
        <v>3.0768</v>
      </c>
      <c r="K51" s="19">
        <f t="shared" si="9"/>
        <v>0.21429999999999999</v>
      </c>
      <c r="L51" s="19">
        <f t="shared" si="10"/>
        <v>1.2307999999999999</v>
      </c>
      <c r="M51" s="19">
        <f t="shared" si="11"/>
        <v>4.423</v>
      </c>
      <c r="N51" s="19">
        <f t="shared" si="12"/>
        <v>3</v>
      </c>
    </row>
    <row r="52" spans="1:14" x14ac:dyDescent="0.25">
      <c r="A52">
        <v>8</v>
      </c>
      <c r="B52" s="19">
        <f t="shared" si="0"/>
        <v>1.7037</v>
      </c>
      <c r="C52" s="19">
        <f t="shared" si="1"/>
        <v>0.185</v>
      </c>
      <c r="D52" s="19">
        <f t="shared" si="2"/>
        <v>1.7283999999999999</v>
      </c>
      <c r="E52" s="19">
        <f t="shared" si="3"/>
        <v>1.9750000000000001</v>
      </c>
      <c r="F52" s="19">
        <f t="shared" si="4"/>
        <v>0.86419999999999997</v>
      </c>
      <c r="G52" s="19">
        <f t="shared" si="5"/>
        <v>0.48150000000000004</v>
      </c>
      <c r="H52" s="19">
        <f t="shared" si="6"/>
        <v>0.88890000000000002</v>
      </c>
      <c r="I52" s="19">
        <f t="shared" si="7"/>
        <v>2.5184000000000002</v>
      </c>
      <c r="J52" s="19">
        <f t="shared" si="8"/>
        <v>2.3704000000000001</v>
      </c>
      <c r="K52" s="19">
        <f t="shared" si="9"/>
        <v>0.40384999999999999</v>
      </c>
      <c r="L52" s="19">
        <f t="shared" si="10"/>
        <v>1.6295999999999999</v>
      </c>
      <c r="M52" s="19">
        <f t="shared" si="11"/>
        <v>3.3950000000000005</v>
      </c>
      <c r="N52" s="19">
        <f t="shared" si="12"/>
        <v>2.3703000000000003</v>
      </c>
    </row>
    <row r="53" spans="1:14" x14ac:dyDescent="0.25">
      <c r="A53">
        <v>9</v>
      </c>
      <c r="B53" s="19">
        <f t="shared" si="0"/>
        <v>1.92</v>
      </c>
      <c r="C53" s="19">
        <f t="shared" si="1"/>
        <v>0.66649999999999998</v>
      </c>
      <c r="D53" s="19">
        <f t="shared" si="2"/>
        <v>1.8131999999999999</v>
      </c>
      <c r="E53" s="19">
        <f t="shared" si="3"/>
        <v>1.865</v>
      </c>
      <c r="F53" s="19">
        <f t="shared" si="4"/>
        <v>0.90659999999999996</v>
      </c>
      <c r="G53" s="19">
        <f t="shared" si="5"/>
        <v>0.75990000000000002</v>
      </c>
      <c r="H53" s="19">
        <f t="shared" si="6"/>
        <v>1.08</v>
      </c>
      <c r="I53" s="19">
        <f t="shared" si="7"/>
        <v>2.6132</v>
      </c>
      <c r="J53" s="19">
        <f t="shared" si="8"/>
        <v>2.3468</v>
      </c>
      <c r="K53" s="19">
        <f t="shared" si="9"/>
        <v>0.29010000000000002</v>
      </c>
      <c r="L53" s="19">
        <f t="shared" si="10"/>
        <v>2.6667999999999998</v>
      </c>
      <c r="M53" s="19">
        <f t="shared" si="11"/>
        <v>3.8</v>
      </c>
      <c r="N53" s="19">
        <f t="shared" si="12"/>
        <v>2.6001000000000003</v>
      </c>
    </row>
    <row r="54" spans="1:14" x14ac:dyDescent="0.25">
      <c r="A54">
        <v>10</v>
      </c>
      <c r="B54" s="19">
        <f t="shared" si="0"/>
        <v>1.3845000000000001</v>
      </c>
      <c r="C54" s="19">
        <f t="shared" si="1"/>
        <v>1</v>
      </c>
      <c r="D54" s="19">
        <f t="shared" si="2"/>
        <v>1.046</v>
      </c>
      <c r="E54" s="19">
        <f t="shared" si="3"/>
        <v>1.4650000000000001</v>
      </c>
      <c r="F54" s="19">
        <f t="shared" si="4"/>
        <v>0.52300000000000002</v>
      </c>
      <c r="G54" s="19">
        <f t="shared" si="5"/>
        <v>0.1386</v>
      </c>
      <c r="H54" s="19">
        <f t="shared" si="6"/>
        <v>0.69240000000000002</v>
      </c>
      <c r="I54" s="19">
        <f t="shared" si="7"/>
        <v>1.1075999999999999</v>
      </c>
      <c r="J54" s="19">
        <f t="shared" si="8"/>
        <v>1.2307999999999999</v>
      </c>
      <c r="K54" s="19">
        <f t="shared" si="9"/>
        <v>0.35335</v>
      </c>
      <c r="L54" s="19">
        <f t="shared" si="10"/>
        <v>1.6</v>
      </c>
      <c r="M54" s="19">
        <f t="shared" si="11"/>
        <v>1.923</v>
      </c>
      <c r="N54" s="19">
        <f t="shared" si="12"/>
        <v>2.2155</v>
      </c>
    </row>
    <row r="55" spans="1:14" x14ac:dyDescent="0.25">
      <c r="A55">
        <v>11</v>
      </c>
      <c r="B55" s="19">
        <f t="shared" si="0"/>
        <v>1.3235999999999999</v>
      </c>
      <c r="C55" s="19">
        <f t="shared" si="1"/>
        <v>1.3234999999999999</v>
      </c>
      <c r="D55" s="19">
        <f t="shared" si="2"/>
        <v>1.4116</v>
      </c>
      <c r="E55" s="19">
        <f t="shared" si="3"/>
        <v>1.325</v>
      </c>
      <c r="F55" s="19">
        <f t="shared" si="4"/>
        <v>0.70579999999999998</v>
      </c>
      <c r="G55" s="19">
        <f t="shared" si="5"/>
        <v>0.3972</v>
      </c>
      <c r="H55" s="19">
        <f t="shared" si="6"/>
        <v>0.52949999999999997</v>
      </c>
      <c r="I55" s="19">
        <f t="shared" si="7"/>
        <v>1.9412</v>
      </c>
      <c r="J55" s="19">
        <f t="shared" si="8"/>
        <v>1.706</v>
      </c>
      <c r="K55" s="19">
        <f t="shared" si="9"/>
        <v>0.1923</v>
      </c>
      <c r="L55" s="19">
        <f t="shared" si="10"/>
        <v>1.5296000000000001</v>
      </c>
      <c r="M55" s="19">
        <f t="shared" si="11"/>
        <v>2.7205000000000004</v>
      </c>
      <c r="N55" s="19">
        <f t="shared" si="12"/>
        <v>2.2941000000000003</v>
      </c>
    </row>
    <row r="56" spans="1:14" x14ac:dyDescent="0.25">
      <c r="A56">
        <v>12</v>
      </c>
      <c r="B56" s="19">
        <f t="shared" si="0"/>
        <v>2.1177000000000001</v>
      </c>
      <c r="C56" s="19">
        <f t="shared" si="1"/>
        <v>0.88249999999999995</v>
      </c>
      <c r="D56" s="19">
        <f t="shared" si="2"/>
        <v>3.0588000000000002</v>
      </c>
      <c r="E56" s="19">
        <f t="shared" si="3"/>
        <v>0.59</v>
      </c>
      <c r="F56" s="19">
        <f t="shared" si="4"/>
        <v>1.5294000000000001</v>
      </c>
      <c r="G56" s="19">
        <f t="shared" si="5"/>
        <v>8.8200000000000001E-2</v>
      </c>
      <c r="H56" s="19">
        <f t="shared" si="6"/>
        <v>8.8200000000000001E-2</v>
      </c>
      <c r="I56" s="19">
        <f t="shared" si="7"/>
        <v>3.4116</v>
      </c>
      <c r="J56" s="19">
        <f t="shared" si="8"/>
        <v>3.294</v>
      </c>
      <c r="K56" s="19">
        <f t="shared" si="9"/>
        <v>0.27939999999999998</v>
      </c>
      <c r="L56" s="19">
        <f t="shared" si="10"/>
        <v>0.47039999999999998</v>
      </c>
      <c r="M56" s="19">
        <f t="shared" si="11"/>
        <v>4.7060000000000004</v>
      </c>
      <c r="N56" s="19">
        <f t="shared" si="12"/>
        <v>2.8235999999999999</v>
      </c>
    </row>
    <row r="57" spans="1:14" x14ac:dyDescent="0.25">
      <c r="A57">
        <v>13</v>
      </c>
      <c r="B57" s="19">
        <f t="shared" si="0"/>
        <v>2.4000000000000004</v>
      </c>
      <c r="C57" s="19">
        <f t="shared" si="1"/>
        <v>4.6665000000000001</v>
      </c>
      <c r="D57" s="19">
        <f t="shared" si="2"/>
        <v>2.1332</v>
      </c>
      <c r="E57" s="19">
        <f t="shared" si="3"/>
        <v>1.625</v>
      </c>
      <c r="F57" s="19">
        <f t="shared" si="4"/>
        <v>1.0666</v>
      </c>
      <c r="G57" s="19">
        <f t="shared" si="5"/>
        <v>0</v>
      </c>
      <c r="H57" s="19">
        <f t="shared" si="6"/>
        <v>2.4000000000000004</v>
      </c>
      <c r="I57" s="19">
        <f t="shared" si="7"/>
        <v>3.4668000000000001</v>
      </c>
      <c r="J57" s="19">
        <f t="shared" si="8"/>
        <v>3.4668000000000001</v>
      </c>
      <c r="K57" s="19">
        <f t="shared" si="9"/>
        <v>0.33825</v>
      </c>
      <c r="L57" s="19">
        <f t="shared" si="10"/>
        <v>0.53320000000000001</v>
      </c>
      <c r="M57" s="19">
        <f t="shared" si="11"/>
        <v>4</v>
      </c>
      <c r="N57" s="19">
        <f t="shared" si="12"/>
        <v>3</v>
      </c>
    </row>
    <row r="58" spans="1:14" x14ac:dyDescent="0.25">
      <c r="A58">
        <v>14</v>
      </c>
      <c r="B58" s="19">
        <f t="shared" si="0"/>
        <v>1.4666999999999999</v>
      </c>
      <c r="C58" s="19">
        <f t="shared" si="1"/>
        <v>0.77799999999999991</v>
      </c>
      <c r="D58" s="19">
        <f t="shared" si="2"/>
        <v>1.7143999999999999</v>
      </c>
      <c r="E58" s="19">
        <f t="shared" si="3"/>
        <v>0.55500000000000005</v>
      </c>
      <c r="F58" s="19">
        <f t="shared" si="4"/>
        <v>0.85719999999999996</v>
      </c>
      <c r="G58" s="19">
        <f t="shared" si="5"/>
        <v>0.13320000000000001</v>
      </c>
      <c r="H58" s="19">
        <f t="shared" si="6"/>
        <v>0.39990000000000003</v>
      </c>
      <c r="I58" s="19">
        <f t="shared" si="7"/>
        <v>1.6888000000000001</v>
      </c>
      <c r="J58" s="19">
        <f t="shared" si="8"/>
        <v>1.4224000000000001</v>
      </c>
      <c r="K58" s="19">
        <f t="shared" si="9"/>
        <v>0.33334999999999998</v>
      </c>
      <c r="L58" s="19">
        <f t="shared" si="10"/>
        <v>0.53320000000000001</v>
      </c>
      <c r="M58" s="19">
        <f t="shared" si="11"/>
        <v>3.1109999999999998</v>
      </c>
      <c r="N58" s="19">
        <f t="shared" si="12"/>
        <v>2.3334000000000001</v>
      </c>
    </row>
    <row r="59" spans="1:14" x14ac:dyDescent="0.25">
      <c r="A59">
        <v>15</v>
      </c>
      <c r="B59" s="19">
        <f t="shared" si="0"/>
        <v>1.5</v>
      </c>
      <c r="C59" s="19">
        <f t="shared" si="1"/>
        <v>0.96150000000000002</v>
      </c>
      <c r="D59" s="19">
        <f t="shared" si="2"/>
        <v>1.8668</v>
      </c>
      <c r="E59" s="19">
        <f t="shared" si="3"/>
        <v>0.96</v>
      </c>
      <c r="F59" s="19">
        <f t="shared" si="4"/>
        <v>0.93340000000000001</v>
      </c>
      <c r="G59" s="19">
        <f t="shared" si="5"/>
        <v>0</v>
      </c>
      <c r="H59" s="19">
        <f t="shared" si="6"/>
        <v>0.28859999999999997</v>
      </c>
      <c r="I59" s="19">
        <f t="shared" si="7"/>
        <v>2.7692000000000001</v>
      </c>
      <c r="J59" s="19">
        <f t="shared" si="8"/>
        <v>2.6152000000000002</v>
      </c>
      <c r="K59" s="19">
        <f t="shared" si="9"/>
        <v>0.34444999999999998</v>
      </c>
      <c r="L59" s="19">
        <f t="shared" si="10"/>
        <v>0.53839999999999999</v>
      </c>
      <c r="M59" s="19">
        <f t="shared" si="11"/>
        <v>3.75</v>
      </c>
      <c r="N59" s="19">
        <f t="shared" si="12"/>
        <v>2.7114000000000003</v>
      </c>
    </row>
    <row r="60" spans="1:14" x14ac:dyDescent="0.25">
      <c r="A60">
        <v>16</v>
      </c>
      <c r="B60" s="19">
        <f t="shared" si="0"/>
        <v>1.1142000000000001</v>
      </c>
      <c r="C60" s="19">
        <f t="shared" si="1"/>
        <v>0</v>
      </c>
      <c r="D60" s="19">
        <f t="shared" si="2"/>
        <v>2.3847999999999998</v>
      </c>
      <c r="E60" s="19">
        <f t="shared" si="3"/>
        <v>0.56999999999999995</v>
      </c>
      <c r="F60" s="19">
        <f t="shared" si="4"/>
        <v>1.1923999999999999</v>
      </c>
      <c r="G60" s="19">
        <f t="shared" si="5"/>
        <v>8.5800000000000001E-2</v>
      </c>
      <c r="H60" s="19">
        <f t="shared" si="6"/>
        <v>0.2571</v>
      </c>
      <c r="I60" s="19">
        <f t="shared" si="7"/>
        <v>1.9428000000000001</v>
      </c>
      <c r="J60" s="19">
        <f t="shared" si="8"/>
        <v>1.7143999999999999</v>
      </c>
      <c r="K60" s="19">
        <f t="shared" si="9"/>
        <v>0.39424999999999999</v>
      </c>
      <c r="L60" s="19">
        <f t="shared" si="10"/>
        <v>0.68559999999999999</v>
      </c>
      <c r="M60" s="19">
        <f t="shared" si="11"/>
        <v>2.8570000000000002</v>
      </c>
      <c r="N60" s="19">
        <f t="shared" si="12"/>
        <v>2.4000000000000004</v>
      </c>
    </row>
    <row r="61" spans="1:14" x14ac:dyDescent="0.25">
      <c r="A61">
        <v>17</v>
      </c>
      <c r="B61" s="19">
        <f t="shared" si="0"/>
        <v>1.5</v>
      </c>
      <c r="C61" s="19">
        <f t="shared" si="1"/>
        <v>1.6664999999999999</v>
      </c>
      <c r="D61" s="19">
        <f t="shared" si="2"/>
        <v>2</v>
      </c>
      <c r="E61" s="19">
        <f t="shared" si="3"/>
        <v>0.83499999999999996</v>
      </c>
      <c r="F61" s="19">
        <f t="shared" si="4"/>
        <v>1</v>
      </c>
      <c r="G61" s="19">
        <f t="shared" si="5"/>
        <v>0</v>
      </c>
      <c r="H61" s="19">
        <f t="shared" si="6"/>
        <v>0.99990000000000001</v>
      </c>
      <c r="I61" s="19">
        <f t="shared" si="7"/>
        <v>2</v>
      </c>
      <c r="J61" s="19">
        <f t="shared" si="8"/>
        <v>1.3331999999999999</v>
      </c>
      <c r="K61" s="19">
        <f t="shared" si="9"/>
        <v>0.3</v>
      </c>
      <c r="L61" s="19">
        <f t="shared" si="10"/>
        <v>1.3331999999999999</v>
      </c>
      <c r="M61" s="19">
        <f t="shared" si="11"/>
        <v>4.1665000000000001</v>
      </c>
      <c r="N61" s="19">
        <f t="shared" si="12"/>
        <v>3</v>
      </c>
    </row>
    <row r="62" spans="1:14" x14ac:dyDescent="0.25">
      <c r="A62">
        <v>18</v>
      </c>
      <c r="B62" s="19">
        <f t="shared" si="0"/>
        <v>0.83339999999999992</v>
      </c>
      <c r="C62" s="19">
        <f t="shared" si="1"/>
        <v>2.778</v>
      </c>
      <c r="D62" s="19">
        <f t="shared" si="2"/>
        <v>1.5556000000000001</v>
      </c>
      <c r="E62" s="19">
        <f t="shared" si="3"/>
        <v>1.1100000000000001</v>
      </c>
      <c r="F62" s="19">
        <f t="shared" si="4"/>
        <v>0.77780000000000005</v>
      </c>
      <c r="G62" s="19">
        <f t="shared" si="5"/>
        <v>1.5</v>
      </c>
      <c r="H62" s="19">
        <f t="shared" si="6"/>
        <v>1.3332000000000002</v>
      </c>
      <c r="I62" s="19">
        <f t="shared" si="7"/>
        <v>1.7776000000000001</v>
      </c>
      <c r="J62" s="19">
        <f t="shared" si="8"/>
        <v>1.7776000000000001</v>
      </c>
      <c r="K62" s="19">
        <f t="shared" si="9"/>
        <v>0.41665000000000002</v>
      </c>
      <c r="L62" s="19">
        <f t="shared" si="10"/>
        <v>3.1112000000000002</v>
      </c>
      <c r="M62" s="19">
        <f t="shared" si="11"/>
        <v>3.8890000000000002</v>
      </c>
      <c r="N62" s="19">
        <f t="shared" si="12"/>
        <v>2.4999000000000002</v>
      </c>
    </row>
    <row r="63" spans="1:14" x14ac:dyDescent="0.25">
      <c r="A63">
        <v>19</v>
      </c>
      <c r="B63" s="19">
        <f t="shared" si="0"/>
        <v>0.375</v>
      </c>
      <c r="C63" s="19">
        <f t="shared" si="1"/>
        <v>0</v>
      </c>
      <c r="D63" s="19">
        <f t="shared" si="2"/>
        <v>0</v>
      </c>
      <c r="E63" s="19">
        <f t="shared" si="3"/>
        <v>0.625</v>
      </c>
      <c r="F63" s="19">
        <f t="shared" si="4"/>
        <v>0</v>
      </c>
      <c r="G63" s="19">
        <f t="shared" si="5"/>
        <v>0.75</v>
      </c>
      <c r="H63" s="19">
        <f t="shared" si="6"/>
        <v>1.5</v>
      </c>
      <c r="I63" s="19">
        <f t="shared" si="7"/>
        <v>2</v>
      </c>
      <c r="J63" s="19">
        <f t="shared" si="8"/>
        <v>2</v>
      </c>
      <c r="K63" s="19">
        <f t="shared" si="9"/>
        <v>0.27779999999999999</v>
      </c>
      <c r="L63" s="19">
        <f t="shared" si="10"/>
        <v>1.5</v>
      </c>
      <c r="M63" s="19">
        <f t="shared" si="11"/>
        <v>2.5</v>
      </c>
      <c r="N63" s="19">
        <f t="shared" si="12"/>
        <v>1.875</v>
      </c>
    </row>
    <row r="64" spans="1:14" x14ac:dyDescent="0.25">
      <c r="A64">
        <v>20</v>
      </c>
      <c r="B64" s="19">
        <f t="shared" si="0"/>
        <v>1.1667000000000001</v>
      </c>
      <c r="C64" s="19">
        <f t="shared" si="1"/>
        <v>2.222</v>
      </c>
      <c r="D64" s="19">
        <f t="shared" si="2"/>
        <v>1.7776000000000001</v>
      </c>
      <c r="E64" s="19">
        <f t="shared" si="3"/>
        <v>1.39</v>
      </c>
      <c r="F64" s="19">
        <f t="shared" si="4"/>
        <v>0.88880000000000003</v>
      </c>
      <c r="G64" s="19">
        <f t="shared" si="5"/>
        <v>0.33330000000000004</v>
      </c>
      <c r="H64" s="19">
        <f t="shared" si="6"/>
        <v>2.0000999999999998</v>
      </c>
      <c r="I64" s="19">
        <f t="shared" si="7"/>
        <v>2.4443999999999999</v>
      </c>
      <c r="J64" s="19">
        <f t="shared" si="8"/>
        <v>2.2223999999999999</v>
      </c>
      <c r="K64" s="19">
        <f t="shared" si="9"/>
        <v>0.25</v>
      </c>
      <c r="L64" s="19">
        <f t="shared" si="10"/>
        <v>2</v>
      </c>
      <c r="M64" s="19">
        <f t="shared" si="11"/>
        <v>3.0554999999999999</v>
      </c>
      <c r="N64" s="19">
        <f t="shared" si="12"/>
        <v>2.0000999999999998</v>
      </c>
    </row>
    <row r="65" spans="1:14" x14ac:dyDescent="0.25">
      <c r="A65">
        <v>21</v>
      </c>
      <c r="B65" s="19">
        <f t="shared" si="0"/>
        <v>0.53580000000000005</v>
      </c>
      <c r="C65" s="19">
        <f t="shared" si="1"/>
        <v>2.3214999999999999</v>
      </c>
      <c r="D65" s="19">
        <f t="shared" si="2"/>
        <v>1.2856000000000001</v>
      </c>
      <c r="E65" s="19">
        <f t="shared" si="3"/>
        <v>2.3199999999999998</v>
      </c>
      <c r="F65" s="19">
        <f t="shared" si="4"/>
        <v>0.64280000000000004</v>
      </c>
      <c r="G65" s="19">
        <f t="shared" si="5"/>
        <v>0.53580000000000005</v>
      </c>
      <c r="H65" s="19">
        <f t="shared" si="6"/>
        <v>0.64290000000000003</v>
      </c>
      <c r="I65" s="19">
        <f t="shared" si="7"/>
        <v>2.5716000000000001</v>
      </c>
      <c r="J65" s="19">
        <f t="shared" si="8"/>
        <v>1.8572</v>
      </c>
      <c r="K65" s="19">
        <f t="shared" si="9"/>
        <v>0.25</v>
      </c>
      <c r="L65" s="19">
        <f t="shared" si="10"/>
        <v>1.8572</v>
      </c>
      <c r="M65" s="19">
        <f t="shared" si="11"/>
        <v>3.2145000000000001</v>
      </c>
      <c r="N65" s="19">
        <f t="shared" si="12"/>
        <v>2.0358000000000001</v>
      </c>
    </row>
    <row r="66" spans="1:14" x14ac:dyDescent="0.25">
      <c r="A66">
        <v>22</v>
      </c>
      <c r="B66" s="19">
        <f t="shared" si="0"/>
        <v>2.1924000000000001</v>
      </c>
      <c r="C66" s="19">
        <f t="shared" si="1"/>
        <v>3.8460000000000001</v>
      </c>
      <c r="D66" s="19">
        <f t="shared" si="2"/>
        <v>1.5384</v>
      </c>
      <c r="E66" s="19">
        <f t="shared" si="3"/>
        <v>0.77</v>
      </c>
      <c r="F66" s="19">
        <f t="shared" si="4"/>
        <v>0.76919999999999999</v>
      </c>
      <c r="G66" s="19">
        <f t="shared" si="5"/>
        <v>0.23069999999999999</v>
      </c>
      <c r="H66" s="19">
        <f t="shared" si="6"/>
        <v>0.23069999999999999</v>
      </c>
      <c r="I66" s="19">
        <f t="shared" si="7"/>
        <v>2.4615999999999998</v>
      </c>
      <c r="J66" s="19">
        <f t="shared" si="8"/>
        <v>2</v>
      </c>
      <c r="K66" s="19">
        <f t="shared" si="9"/>
        <v>0.33929999999999999</v>
      </c>
      <c r="L66" s="19">
        <f t="shared" si="10"/>
        <v>1.2307999999999999</v>
      </c>
      <c r="M66" s="19">
        <f t="shared" si="11"/>
        <v>4.0385</v>
      </c>
      <c r="N66" s="19">
        <f t="shared" si="12"/>
        <v>2.6538000000000004</v>
      </c>
    </row>
    <row r="67" spans="1:14" x14ac:dyDescent="0.25">
      <c r="A67">
        <v>23</v>
      </c>
      <c r="B67" s="19">
        <f t="shared" si="0"/>
        <v>2.0769000000000002</v>
      </c>
      <c r="C67" s="19">
        <f t="shared" si="1"/>
        <v>2.6924999999999999</v>
      </c>
      <c r="D67" s="19">
        <f t="shared" si="2"/>
        <v>1.8460000000000001</v>
      </c>
      <c r="E67" s="19">
        <f t="shared" si="3"/>
        <v>1.925</v>
      </c>
      <c r="F67" s="19">
        <f t="shared" si="4"/>
        <v>0.92300000000000004</v>
      </c>
      <c r="G67" s="19">
        <f t="shared" si="5"/>
        <v>0.46139999999999998</v>
      </c>
      <c r="H67" s="19">
        <f t="shared" si="6"/>
        <v>1.3845000000000001</v>
      </c>
      <c r="I67" s="19">
        <f t="shared" si="7"/>
        <v>3.3847999999999998</v>
      </c>
      <c r="J67" s="19">
        <f t="shared" si="8"/>
        <v>3.3847999999999998</v>
      </c>
      <c r="K67" s="19">
        <f t="shared" si="9"/>
        <v>0.46155000000000002</v>
      </c>
      <c r="L67" s="19">
        <f t="shared" si="10"/>
        <v>1.5384</v>
      </c>
      <c r="M67" s="19">
        <f t="shared" si="11"/>
        <v>4.2309999999999999</v>
      </c>
      <c r="N67" s="19">
        <f t="shared" si="12"/>
        <v>2.3075999999999999</v>
      </c>
    </row>
    <row r="68" spans="1:14" x14ac:dyDescent="0.25">
      <c r="A68">
        <v>24</v>
      </c>
      <c r="B68" s="19">
        <f t="shared" si="0"/>
        <v>1.2858000000000001</v>
      </c>
      <c r="C68" s="19">
        <f t="shared" si="1"/>
        <v>2.1429999999999998</v>
      </c>
      <c r="D68" s="19">
        <f t="shared" si="2"/>
        <v>0.5716</v>
      </c>
      <c r="E68" s="19">
        <f t="shared" si="3"/>
        <v>0.28999999999999998</v>
      </c>
      <c r="F68" s="19">
        <f t="shared" si="4"/>
        <v>0.2858</v>
      </c>
      <c r="G68" s="19">
        <f t="shared" si="5"/>
        <v>0.51419999999999999</v>
      </c>
      <c r="H68" s="19">
        <f t="shared" si="6"/>
        <v>0.94290000000000007</v>
      </c>
      <c r="I68" s="19">
        <f t="shared" si="7"/>
        <v>0.68559999999999999</v>
      </c>
      <c r="J68" s="19">
        <f t="shared" si="8"/>
        <v>0.4572</v>
      </c>
      <c r="K68" s="19">
        <f t="shared" si="9"/>
        <v>0.26924999999999999</v>
      </c>
      <c r="L68" s="19">
        <f t="shared" si="10"/>
        <v>0.4572</v>
      </c>
      <c r="M68" s="19">
        <f t="shared" si="11"/>
        <v>3</v>
      </c>
      <c r="N68" s="19">
        <f t="shared" si="12"/>
        <v>2.2286999999999999</v>
      </c>
    </row>
    <row r="69" spans="1:14" x14ac:dyDescent="0.25">
      <c r="A69">
        <v>25</v>
      </c>
      <c r="B69" s="19">
        <f t="shared" si="0"/>
        <v>0.94740000000000002</v>
      </c>
      <c r="C69" s="19">
        <f t="shared" si="1"/>
        <v>0</v>
      </c>
      <c r="D69" s="19">
        <f t="shared" si="2"/>
        <v>1.4736</v>
      </c>
      <c r="E69" s="19">
        <f t="shared" si="3"/>
        <v>1.58</v>
      </c>
      <c r="F69" s="19">
        <f t="shared" si="4"/>
        <v>0.73680000000000001</v>
      </c>
      <c r="G69" s="19">
        <f t="shared" si="5"/>
        <v>0</v>
      </c>
      <c r="H69" s="19">
        <f t="shared" si="6"/>
        <v>0</v>
      </c>
      <c r="I69" s="19">
        <f t="shared" si="7"/>
        <v>1.0528</v>
      </c>
      <c r="J69" s="19">
        <f t="shared" si="8"/>
        <v>0.42120000000000002</v>
      </c>
      <c r="K69" s="19">
        <f t="shared" si="9"/>
        <v>0.14285</v>
      </c>
      <c r="L69" s="19">
        <f t="shared" si="10"/>
        <v>1.0528</v>
      </c>
      <c r="M69" s="19">
        <f t="shared" si="11"/>
        <v>1.8420000000000001</v>
      </c>
      <c r="N69" s="19">
        <f t="shared" si="12"/>
        <v>1.5789</v>
      </c>
    </row>
    <row r="70" spans="1:14" x14ac:dyDescent="0.25">
      <c r="A70">
        <v>26</v>
      </c>
      <c r="B70" s="19">
        <f t="shared" si="0"/>
        <v>0.51419999999999999</v>
      </c>
      <c r="C70" s="19">
        <f t="shared" si="1"/>
        <v>1.2854999999999999</v>
      </c>
      <c r="D70" s="19">
        <f t="shared" si="2"/>
        <v>0.8</v>
      </c>
      <c r="E70" s="19">
        <f t="shared" si="3"/>
        <v>0.56999999999999995</v>
      </c>
      <c r="F70" s="19">
        <f t="shared" si="4"/>
        <v>0.4</v>
      </c>
      <c r="G70" s="19">
        <f t="shared" si="5"/>
        <v>0.2571</v>
      </c>
      <c r="H70" s="19">
        <f t="shared" si="6"/>
        <v>8.5800000000000001E-2</v>
      </c>
      <c r="I70" s="19">
        <f t="shared" si="7"/>
        <v>1.0284</v>
      </c>
      <c r="J70" s="19">
        <f t="shared" si="8"/>
        <v>1.0284</v>
      </c>
      <c r="K70" s="19">
        <f t="shared" si="9"/>
        <v>0.28944999999999999</v>
      </c>
      <c r="L70" s="19">
        <f t="shared" si="10"/>
        <v>1.4856</v>
      </c>
      <c r="M70" s="19">
        <f t="shared" si="11"/>
        <v>1.7144999999999999</v>
      </c>
      <c r="N70" s="19">
        <f t="shared" si="12"/>
        <v>1.1142000000000001</v>
      </c>
    </row>
    <row r="71" spans="1:14" x14ac:dyDescent="0.25">
      <c r="A71">
        <v>27</v>
      </c>
      <c r="B71" s="19">
        <f t="shared" si="0"/>
        <v>1.3572000000000002</v>
      </c>
      <c r="C71" s="19">
        <f t="shared" si="1"/>
        <v>2.024</v>
      </c>
      <c r="D71" s="19">
        <f t="shared" si="2"/>
        <v>1.9048</v>
      </c>
      <c r="E71" s="19">
        <f t="shared" si="3"/>
        <v>1.43</v>
      </c>
      <c r="F71" s="19">
        <f t="shared" si="4"/>
        <v>0.95240000000000002</v>
      </c>
      <c r="G71" s="19">
        <f t="shared" si="5"/>
        <v>0.42869999999999997</v>
      </c>
      <c r="H71" s="19">
        <f t="shared" si="6"/>
        <v>0.92849999999999999</v>
      </c>
      <c r="I71" s="19">
        <f t="shared" si="7"/>
        <v>1.7143999999999999</v>
      </c>
      <c r="J71" s="19">
        <f t="shared" si="8"/>
        <v>1.4283999999999999</v>
      </c>
      <c r="K71" s="19">
        <f t="shared" si="9"/>
        <v>0.21429999999999999</v>
      </c>
      <c r="L71" s="19">
        <f t="shared" si="10"/>
        <v>2.0952000000000002</v>
      </c>
      <c r="M71" s="19">
        <f t="shared" si="11"/>
        <v>1.5474999999999999</v>
      </c>
      <c r="N71" s="19">
        <f t="shared" si="12"/>
        <v>2.2857000000000003</v>
      </c>
    </row>
    <row r="72" spans="1:14" x14ac:dyDescent="0.25">
      <c r="A72">
        <v>28</v>
      </c>
      <c r="B72" s="19">
        <f t="shared" si="0"/>
        <v>0.99990000000000001</v>
      </c>
      <c r="C72" s="19">
        <f t="shared" si="1"/>
        <v>0.83349999999999991</v>
      </c>
      <c r="D72" s="19">
        <f t="shared" si="2"/>
        <v>0.66679999999999995</v>
      </c>
      <c r="E72" s="19">
        <f t="shared" si="3"/>
        <v>0.83499999999999996</v>
      </c>
      <c r="F72" s="19">
        <f t="shared" si="4"/>
        <v>0.33339999999999997</v>
      </c>
      <c r="G72" s="19">
        <f t="shared" si="5"/>
        <v>0.50009999999999999</v>
      </c>
      <c r="H72" s="19">
        <f t="shared" si="6"/>
        <v>0</v>
      </c>
      <c r="I72" s="19">
        <f t="shared" si="7"/>
        <v>1.6668000000000001</v>
      </c>
      <c r="J72" s="19">
        <f t="shared" si="8"/>
        <v>1.3331999999999999</v>
      </c>
      <c r="K72" s="19">
        <f t="shared" si="9"/>
        <v>0.23810000000000001</v>
      </c>
      <c r="L72" s="19">
        <f t="shared" si="10"/>
        <v>2</v>
      </c>
      <c r="M72" s="19">
        <f t="shared" si="11"/>
        <v>2.0834999999999999</v>
      </c>
      <c r="N72" s="19">
        <f t="shared" si="12"/>
        <v>1.7499000000000002</v>
      </c>
    </row>
    <row r="73" spans="1:14" x14ac:dyDescent="0.25">
      <c r="A73">
        <v>29</v>
      </c>
      <c r="B73" s="19">
        <f t="shared" si="0"/>
        <v>1.6364999999999998</v>
      </c>
      <c r="C73" s="19">
        <f t="shared" si="1"/>
        <v>0</v>
      </c>
      <c r="D73" s="19">
        <f t="shared" si="2"/>
        <v>1.0908</v>
      </c>
      <c r="E73" s="19">
        <f t="shared" si="3"/>
        <v>0.91</v>
      </c>
      <c r="F73" s="19">
        <f t="shared" si="4"/>
        <v>0.5454</v>
      </c>
      <c r="G73" s="19">
        <f t="shared" si="5"/>
        <v>0.2727</v>
      </c>
      <c r="H73" s="19">
        <f t="shared" si="6"/>
        <v>0</v>
      </c>
      <c r="I73" s="19">
        <f t="shared" si="7"/>
        <v>1.4543999999999999</v>
      </c>
      <c r="J73" s="19">
        <f t="shared" si="8"/>
        <v>0.36359999999999998</v>
      </c>
      <c r="K73" s="19">
        <f t="shared" si="9"/>
        <v>0.20835000000000001</v>
      </c>
      <c r="L73" s="19">
        <f t="shared" si="10"/>
        <v>0.72719999999999996</v>
      </c>
      <c r="M73" s="19">
        <f t="shared" si="11"/>
        <v>1.8179999999999998</v>
      </c>
      <c r="N73" s="19">
        <f t="shared" si="12"/>
        <v>2.1818999999999997</v>
      </c>
    </row>
    <row r="74" spans="1:14" x14ac:dyDescent="0.25">
      <c r="A74">
        <v>30</v>
      </c>
      <c r="B74" s="19">
        <f t="shared" si="0"/>
        <v>0.42869999999999997</v>
      </c>
      <c r="C74" s="19">
        <f t="shared" si="1"/>
        <v>0.53549999999999998</v>
      </c>
      <c r="D74" s="19">
        <f t="shared" si="2"/>
        <v>0.71440000000000003</v>
      </c>
      <c r="E74" s="19">
        <f t="shared" si="3"/>
        <v>0.71499999999999997</v>
      </c>
      <c r="F74" s="19">
        <f t="shared" si="4"/>
        <v>0.35720000000000002</v>
      </c>
      <c r="G74" s="19">
        <f t="shared" si="5"/>
        <v>0.53580000000000005</v>
      </c>
      <c r="H74" s="19">
        <f t="shared" si="6"/>
        <v>0.85709999999999997</v>
      </c>
      <c r="I74" s="19">
        <f t="shared" si="7"/>
        <v>1.1428</v>
      </c>
      <c r="J74" s="19">
        <f t="shared" si="8"/>
        <v>1.2856000000000001</v>
      </c>
      <c r="K74" s="19">
        <f t="shared" si="9"/>
        <v>0.18179999999999999</v>
      </c>
      <c r="L74" s="19">
        <f t="shared" si="10"/>
        <v>1</v>
      </c>
      <c r="M74" s="19">
        <f t="shared" si="11"/>
        <v>1.9645000000000001</v>
      </c>
      <c r="N74" s="19">
        <f t="shared" si="12"/>
        <v>2.25</v>
      </c>
    </row>
    <row r="75" spans="1:14" x14ac:dyDescent="0.25">
      <c r="A75">
        <v>31</v>
      </c>
      <c r="B75" s="19">
        <f t="shared" si="0"/>
        <v>0.66660000000000008</v>
      </c>
      <c r="C75" s="19">
        <f t="shared" si="1"/>
        <v>0.55549999999999999</v>
      </c>
      <c r="D75" s="19">
        <f t="shared" si="2"/>
        <v>0.88880000000000003</v>
      </c>
      <c r="E75" s="19">
        <f t="shared" si="3"/>
        <v>1.43</v>
      </c>
      <c r="F75" s="19">
        <f t="shared" si="4"/>
        <v>0.44440000000000002</v>
      </c>
      <c r="G75" s="19">
        <f t="shared" si="5"/>
        <v>0.99990000000000001</v>
      </c>
      <c r="H75" s="19">
        <f t="shared" si="6"/>
        <v>0</v>
      </c>
      <c r="I75" s="19">
        <f t="shared" si="7"/>
        <v>0.44440000000000002</v>
      </c>
      <c r="J75" s="19">
        <f t="shared" si="8"/>
        <v>0.88880000000000003</v>
      </c>
      <c r="K75" s="19">
        <f t="shared" si="9"/>
        <v>0.17854999999999999</v>
      </c>
      <c r="L75" s="19">
        <f t="shared" si="10"/>
        <v>2.2223999999999999</v>
      </c>
      <c r="M75" s="19">
        <f t="shared" si="11"/>
        <v>1.111</v>
      </c>
      <c r="N75" s="19">
        <f t="shared" si="12"/>
        <v>1.3332000000000002</v>
      </c>
    </row>
    <row r="76" spans="1:14" x14ac:dyDescent="0.25">
      <c r="A76">
        <v>32</v>
      </c>
      <c r="B76" s="19">
        <f t="shared" si="0"/>
        <v>1.7645999999999997</v>
      </c>
      <c r="C76" s="19">
        <f t="shared" si="1"/>
        <v>2.0590000000000002</v>
      </c>
      <c r="D76" s="19">
        <f t="shared" si="2"/>
        <v>2.8235999999999999</v>
      </c>
      <c r="E76" s="19">
        <f t="shared" si="3"/>
        <v>1.47</v>
      </c>
      <c r="F76" s="19">
        <f t="shared" si="4"/>
        <v>1.4117999999999999</v>
      </c>
      <c r="G76" s="19">
        <f t="shared" si="5"/>
        <v>0.52949999999999997</v>
      </c>
      <c r="H76" s="19">
        <f t="shared" si="6"/>
        <v>0.52949999999999997</v>
      </c>
      <c r="I76" s="19">
        <f t="shared" si="7"/>
        <v>2.1175999999999999</v>
      </c>
      <c r="J76" s="19">
        <f t="shared" si="8"/>
        <v>2.3527999999999998</v>
      </c>
      <c r="K76" s="19">
        <f t="shared" si="9"/>
        <v>0.1111</v>
      </c>
      <c r="L76" s="19">
        <f t="shared" si="10"/>
        <v>1.6472</v>
      </c>
      <c r="M76" s="19">
        <f t="shared" si="11"/>
        <v>3.2355</v>
      </c>
      <c r="N76" s="19">
        <f t="shared" si="12"/>
        <v>2.4704999999999999</v>
      </c>
    </row>
    <row r="77" spans="1:14" x14ac:dyDescent="0.25">
      <c r="A77">
        <v>33</v>
      </c>
      <c r="B77" s="19">
        <f t="shared" si="0"/>
        <v>0.42869999999999997</v>
      </c>
      <c r="C77" s="19">
        <f t="shared" si="1"/>
        <v>2.1429999999999998</v>
      </c>
      <c r="D77" s="19">
        <f t="shared" si="2"/>
        <v>2</v>
      </c>
      <c r="E77" s="19">
        <f t="shared" si="3"/>
        <v>0.35499999999999998</v>
      </c>
      <c r="F77" s="19">
        <f t="shared" si="4"/>
        <v>1</v>
      </c>
      <c r="G77" s="19">
        <f t="shared" si="5"/>
        <v>1.7999999999999998</v>
      </c>
      <c r="H77" s="19">
        <f t="shared" si="6"/>
        <v>1.0712999999999999</v>
      </c>
      <c r="I77" s="19">
        <f t="shared" si="7"/>
        <v>0.85719999999999996</v>
      </c>
      <c r="J77" s="19">
        <f t="shared" si="8"/>
        <v>0.5716</v>
      </c>
      <c r="K77" s="19">
        <f t="shared" si="9"/>
        <v>0.23530000000000001</v>
      </c>
      <c r="L77" s="19">
        <f t="shared" si="10"/>
        <v>2.8572000000000002</v>
      </c>
      <c r="M77" s="19">
        <f t="shared" si="11"/>
        <v>2.1429999999999998</v>
      </c>
      <c r="N77" s="19">
        <f t="shared" si="12"/>
        <v>2.7858000000000001</v>
      </c>
    </row>
    <row r="78" spans="1:14" x14ac:dyDescent="0.25">
      <c r="A78">
        <v>34</v>
      </c>
      <c r="B78" s="19">
        <f t="shared" si="0"/>
        <v>1.2000000000000002</v>
      </c>
      <c r="C78" s="19">
        <f t="shared" si="1"/>
        <v>2</v>
      </c>
      <c r="D78" s="19">
        <f t="shared" si="2"/>
        <v>0.8</v>
      </c>
      <c r="E78" s="19">
        <f t="shared" si="3"/>
        <v>1</v>
      </c>
      <c r="F78" s="19">
        <f t="shared" si="4"/>
        <v>0.4</v>
      </c>
      <c r="G78" s="19">
        <f t="shared" si="5"/>
        <v>1.5</v>
      </c>
      <c r="H78" s="19">
        <f t="shared" si="6"/>
        <v>1.2000000000000002</v>
      </c>
      <c r="I78" s="19">
        <f t="shared" si="7"/>
        <v>2.4</v>
      </c>
      <c r="J78" s="19">
        <f t="shared" si="8"/>
        <v>2.4</v>
      </c>
      <c r="K78" s="19">
        <f t="shared" si="9"/>
        <v>0.17854999999999999</v>
      </c>
      <c r="L78" s="19">
        <f t="shared" si="10"/>
        <v>0</v>
      </c>
      <c r="M78" s="19">
        <f t="shared" si="11"/>
        <v>2</v>
      </c>
      <c r="N78" s="19">
        <f t="shared" si="12"/>
        <v>2.4000000000000004</v>
      </c>
    </row>
    <row r="79" spans="1:14" x14ac:dyDescent="0.25">
      <c r="A79">
        <v>35</v>
      </c>
      <c r="B79" s="19">
        <f t="shared" si="0"/>
        <v>0.60000000000000009</v>
      </c>
      <c r="C79" s="19">
        <f t="shared" si="1"/>
        <v>0.25</v>
      </c>
      <c r="D79" s="19">
        <f t="shared" si="2"/>
        <v>1.6</v>
      </c>
      <c r="E79" s="19">
        <f t="shared" si="3"/>
        <v>0.5</v>
      </c>
      <c r="F79" s="19">
        <f t="shared" si="4"/>
        <v>0.8</v>
      </c>
      <c r="G79" s="19">
        <f t="shared" si="5"/>
        <v>0.75</v>
      </c>
      <c r="H79" s="19">
        <f t="shared" si="6"/>
        <v>0.44999999999999996</v>
      </c>
      <c r="I79" s="19">
        <f t="shared" si="7"/>
        <v>2.4</v>
      </c>
      <c r="J79" s="19">
        <f t="shared" si="8"/>
        <v>2.2000000000000002</v>
      </c>
      <c r="K79" s="19">
        <f t="shared" si="9"/>
        <v>0.2</v>
      </c>
      <c r="L79" s="19">
        <f t="shared" si="10"/>
        <v>0.6</v>
      </c>
      <c r="M79" s="19">
        <f t="shared" si="11"/>
        <v>2.5</v>
      </c>
      <c r="N79" s="19">
        <f t="shared" si="12"/>
        <v>2.0999999999999996</v>
      </c>
    </row>
    <row r="80" spans="1:14" x14ac:dyDescent="0.25">
      <c r="A80">
        <v>36</v>
      </c>
      <c r="B80" s="19">
        <f t="shared" si="0"/>
        <v>0.66660000000000008</v>
      </c>
      <c r="C80" s="19">
        <f t="shared" si="1"/>
        <v>2.222</v>
      </c>
      <c r="D80" s="19">
        <f t="shared" si="2"/>
        <v>1.7776000000000001</v>
      </c>
      <c r="E80" s="19">
        <f t="shared" si="3"/>
        <v>1.1100000000000001</v>
      </c>
      <c r="F80" s="19">
        <f t="shared" si="4"/>
        <v>0.88880000000000003</v>
      </c>
      <c r="G80" s="19">
        <f t="shared" si="5"/>
        <v>1.3332000000000002</v>
      </c>
      <c r="H80" s="19">
        <f t="shared" si="6"/>
        <v>1.3332000000000002</v>
      </c>
      <c r="I80" s="19">
        <f t="shared" si="7"/>
        <v>2.2223999999999999</v>
      </c>
      <c r="J80" s="19">
        <f t="shared" si="8"/>
        <v>1.7776000000000001</v>
      </c>
      <c r="K80" s="19">
        <f t="shared" si="9"/>
        <v>0.15</v>
      </c>
      <c r="L80" s="19">
        <f t="shared" si="10"/>
        <v>1.3331999999999999</v>
      </c>
      <c r="M80" s="19">
        <f t="shared" si="11"/>
        <v>2.778</v>
      </c>
      <c r="N80" s="19">
        <f t="shared" si="12"/>
        <v>2.3334000000000001</v>
      </c>
    </row>
    <row r="81" spans="1:14" x14ac:dyDescent="0.25">
      <c r="A81">
        <v>37</v>
      </c>
      <c r="B81" s="19">
        <f t="shared" si="0"/>
        <v>0.50009999999999999</v>
      </c>
      <c r="C81" s="19">
        <f t="shared" si="1"/>
        <v>2.9165000000000001</v>
      </c>
      <c r="D81" s="19">
        <f t="shared" si="2"/>
        <v>0.66679999999999995</v>
      </c>
      <c r="E81" s="19">
        <f t="shared" si="3"/>
        <v>1.665</v>
      </c>
      <c r="F81" s="19">
        <f t="shared" si="4"/>
        <v>0.33339999999999997</v>
      </c>
      <c r="G81" s="19">
        <f t="shared" si="5"/>
        <v>1.5</v>
      </c>
      <c r="H81" s="19">
        <f t="shared" si="6"/>
        <v>2.4999000000000002</v>
      </c>
      <c r="I81" s="19">
        <f t="shared" si="7"/>
        <v>0.66679999999999995</v>
      </c>
      <c r="J81" s="19">
        <f t="shared" si="8"/>
        <v>0.66679999999999995</v>
      </c>
      <c r="K81" s="19">
        <f t="shared" si="9"/>
        <v>0.22220000000000001</v>
      </c>
      <c r="L81" s="19">
        <f t="shared" si="10"/>
        <v>1.3331999999999999</v>
      </c>
      <c r="M81" s="19">
        <f t="shared" si="11"/>
        <v>1.6664999999999999</v>
      </c>
      <c r="N81" s="19">
        <f t="shared" si="12"/>
        <v>0.75</v>
      </c>
    </row>
    <row r="82" spans="1:14" x14ac:dyDescent="0.25">
      <c r="A82">
        <v>38</v>
      </c>
      <c r="B82" s="19">
        <f t="shared" si="0"/>
        <v>1.125</v>
      </c>
      <c r="C82" s="19">
        <f t="shared" si="1"/>
        <v>2.1875</v>
      </c>
      <c r="D82" s="19">
        <f t="shared" si="2"/>
        <v>1.5</v>
      </c>
      <c r="E82" s="19">
        <f t="shared" si="3"/>
        <v>2.1800000000000002</v>
      </c>
      <c r="F82" s="19">
        <f t="shared" si="4"/>
        <v>0.75</v>
      </c>
      <c r="G82" s="19">
        <f t="shared" si="5"/>
        <v>1.5</v>
      </c>
      <c r="H82" s="19">
        <f t="shared" si="6"/>
        <v>1.875</v>
      </c>
      <c r="I82" s="19">
        <f t="shared" si="7"/>
        <v>1.25</v>
      </c>
      <c r="J82" s="19">
        <f t="shared" si="8"/>
        <v>1.75</v>
      </c>
      <c r="K82" s="19">
        <f t="shared" si="9"/>
        <v>0.125</v>
      </c>
      <c r="L82" s="19">
        <f t="shared" si="10"/>
        <v>1.5</v>
      </c>
      <c r="M82" s="19">
        <f t="shared" si="11"/>
        <v>1.875</v>
      </c>
      <c r="N82" s="19">
        <f t="shared" si="12"/>
        <v>1.6875</v>
      </c>
    </row>
    <row r="83" spans="1:14" x14ac:dyDescent="0.25">
      <c r="A83">
        <v>39</v>
      </c>
      <c r="B83" s="19">
        <f t="shared" si="0"/>
        <v>1.6154999999999999</v>
      </c>
      <c r="C83" s="19">
        <f t="shared" si="1"/>
        <v>2.3075000000000001</v>
      </c>
      <c r="D83" s="19">
        <f t="shared" si="2"/>
        <v>1.5384</v>
      </c>
      <c r="E83" s="19">
        <f t="shared" si="3"/>
        <v>2.6949999999999998</v>
      </c>
      <c r="F83" s="19">
        <f t="shared" si="4"/>
        <v>0.76919999999999999</v>
      </c>
      <c r="G83" s="19">
        <f t="shared" si="5"/>
        <v>0.23069999999999999</v>
      </c>
      <c r="H83" s="19">
        <f t="shared" si="6"/>
        <v>0.69240000000000002</v>
      </c>
      <c r="I83" s="19">
        <f t="shared" si="7"/>
        <v>3.0768</v>
      </c>
      <c r="J83" s="19">
        <f t="shared" si="8"/>
        <v>2.4615999999999998</v>
      </c>
      <c r="K83" s="19">
        <f t="shared" si="9"/>
        <v>9.375E-2</v>
      </c>
      <c r="L83" s="19">
        <f t="shared" si="10"/>
        <v>1.8460000000000001</v>
      </c>
      <c r="M83" s="19">
        <f t="shared" si="11"/>
        <v>4.2309999999999999</v>
      </c>
      <c r="N83" s="19">
        <f t="shared" si="12"/>
        <v>2.7693000000000003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9"/>
  <sheetViews>
    <sheetView topLeftCell="A31" workbookViewId="0"/>
  </sheetViews>
  <sheetFormatPr defaultRowHeight="15" x14ac:dyDescent="0.25"/>
  <cols>
    <col min="2" max="2" width="21" customWidth="1"/>
    <col min="4" max="4" width="13.7109375" customWidth="1"/>
    <col min="5" max="5" width="15.28515625" customWidth="1"/>
    <col min="6" max="6" width="7.42578125" customWidth="1"/>
    <col min="7" max="7" width="31.5703125" customWidth="1"/>
    <col min="21" max="21" width="9.140625" style="5"/>
  </cols>
  <sheetData>
    <row r="2" spans="1:7" x14ac:dyDescent="0.25">
      <c r="C2" t="s">
        <v>147</v>
      </c>
      <c r="D2" t="s">
        <v>148</v>
      </c>
      <c r="E2" t="s">
        <v>153</v>
      </c>
    </row>
    <row r="3" spans="1:7" x14ac:dyDescent="0.25">
      <c r="A3">
        <v>1</v>
      </c>
      <c r="B3" s="1" t="s">
        <v>45</v>
      </c>
      <c r="C3" s="2" t="s">
        <v>61</v>
      </c>
      <c r="D3" s="2" t="s">
        <v>17</v>
      </c>
      <c r="E3" s="2" t="s">
        <v>69</v>
      </c>
      <c r="F3">
        <v>1</v>
      </c>
      <c r="G3" s="14" t="s">
        <v>45</v>
      </c>
    </row>
    <row r="4" spans="1:7" x14ac:dyDescent="0.25">
      <c r="A4">
        <v>2</v>
      </c>
      <c r="B4" s="1" t="s">
        <v>47</v>
      </c>
      <c r="C4" s="2" t="s">
        <v>61</v>
      </c>
      <c r="D4" s="2" t="s">
        <v>17</v>
      </c>
      <c r="E4" s="2" t="s">
        <v>61</v>
      </c>
      <c r="F4">
        <v>2</v>
      </c>
      <c r="G4" s="14" t="s">
        <v>47</v>
      </c>
    </row>
    <row r="5" spans="1:7" x14ac:dyDescent="0.25">
      <c r="A5">
        <v>3</v>
      </c>
      <c r="B5" s="1" t="s">
        <v>27</v>
      </c>
      <c r="C5" s="2" t="s">
        <v>140</v>
      </c>
      <c r="D5" s="2" t="s">
        <v>142</v>
      </c>
      <c r="E5" s="2" t="s">
        <v>92</v>
      </c>
      <c r="F5">
        <v>3</v>
      </c>
      <c r="G5" s="14" t="s">
        <v>27</v>
      </c>
    </row>
    <row r="6" spans="1:7" x14ac:dyDescent="0.25">
      <c r="A6">
        <v>4</v>
      </c>
      <c r="B6" s="1" t="s">
        <v>52</v>
      </c>
      <c r="C6" s="2" t="s">
        <v>80</v>
      </c>
      <c r="D6" s="2" t="s">
        <v>7</v>
      </c>
      <c r="E6" s="2" t="s">
        <v>41</v>
      </c>
      <c r="F6">
        <v>4</v>
      </c>
      <c r="G6" s="14" t="s">
        <v>52</v>
      </c>
    </row>
    <row r="7" spans="1:7" x14ac:dyDescent="0.25">
      <c r="A7">
        <v>5</v>
      </c>
      <c r="B7" s="1" t="s">
        <v>33</v>
      </c>
      <c r="C7" s="2" t="s">
        <v>85</v>
      </c>
      <c r="D7" s="2" t="s">
        <v>83</v>
      </c>
      <c r="E7" s="2" t="s">
        <v>65</v>
      </c>
      <c r="F7">
        <v>5</v>
      </c>
      <c r="G7" s="14" t="s">
        <v>33</v>
      </c>
    </row>
    <row r="8" spans="1:7" x14ac:dyDescent="0.25">
      <c r="A8">
        <v>6</v>
      </c>
      <c r="B8" s="1" t="s">
        <v>32</v>
      </c>
      <c r="C8" s="2" t="s">
        <v>62</v>
      </c>
      <c r="D8" s="2" t="s">
        <v>144</v>
      </c>
      <c r="E8" s="2" t="s">
        <v>96</v>
      </c>
      <c r="F8">
        <v>6</v>
      </c>
      <c r="G8" s="14" t="s">
        <v>32</v>
      </c>
    </row>
    <row r="9" spans="1:7" x14ac:dyDescent="0.25">
      <c r="A9">
        <v>7</v>
      </c>
      <c r="B9" s="1" t="s">
        <v>43</v>
      </c>
      <c r="C9" s="2" t="s">
        <v>66</v>
      </c>
      <c r="D9" s="2" t="s">
        <v>76</v>
      </c>
      <c r="E9" s="2" t="s">
        <v>44</v>
      </c>
      <c r="F9">
        <v>7</v>
      </c>
      <c r="G9" s="14" t="s">
        <v>43</v>
      </c>
    </row>
    <row r="10" spans="1:7" x14ac:dyDescent="0.25">
      <c r="A10">
        <v>8</v>
      </c>
      <c r="B10" s="1" t="s">
        <v>26</v>
      </c>
      <c r="C10" s="2" t="s">
        <v>85</v>
      </c>
      <c r="D10" s="2" t="s">
        <v>83</v>
      </c>
      <c r="E10" s="2" t="s">
        <v>85</v>
      </c>
      <c r="F10">
        <v>8</v>
      </c>
      <c r="G10" s="14" t="s">
        <v>26</v>
      </c>
    </row>
    <row r="11" spans="1:7" x14ac:dyDescent="0.25">
      <c r="A11">
        <v>9</v>
      </c>
      <c r="B11" s="1" t="s">
        <v>29</v>
      </c>
      <c r="C11" s="2" t="s">
        <v>17</v>
      </c>
      <c r="D11" s="2" t="s">
        <v>64</v>
      </c>
      <c r="E11" s="2" t="s">
        <v>36</v>
      </c>
      <c r="F11">
        <v>9</v>
      </c>
      <c r="G11" s="14" t="s">
        <v>29</v>
      </c>
    </row>
    <row r="12" spans="1:7" ht="26.25" x14ac:dyDescent="0.25">
      <c r="A12">
        <v>10</v>
      </c>
      <c r="B12" s="1" t="s">
        <v>16</v>
      </c>
      <c r="C12" s="2" t="s">
        <v>36</v>
      </c>
      <c r="D12" s="2" t="s">
        <v>81</v>
      </c>
      <c r="E12" s="2" t="s">
        <v>69</v>
      </c>
      <c r="F12">
        <v>10</v>
      </c>
      <c r="G12" s="14" t="s">
        <v>16</v>
      </c>
    </row>
    <row r="13" spans="1:7" x14ac:dyDescent="0.25">
      <c r="A13">
        <v>11</v>
      </c>
      <c r="B13" s="1" t="s">
        <v>37</v>
      </c>
      <c r="C13" s="2" t="s">
        <v>49</v>
      </c>
      <c r="D13" s="2" t="s">
        <v>91</v>
      </c>
      <c r="E13" s="2" t="s">
        <v>59</v>
      </c>
      <c r="F13">
        <v>11</v>
      </c>
      <c r="G13" s="14" t="s">
        <v>37</v>
      </c>
    </row>
    <row r="14" spans="1:7" x14ac:dyDescent="0.25">
      <c r="A14">
        <v>12</v>
      </c>
      <c r="B14" s="1" t="s">
        <v>22</v>
      </c>
      <c r="C14" s="2" t="s">
        <v>23</v>
      </c>
      <c r="D14" s="2" t="s">
        <v>7</v>
      </c>
      <c r="E14" s="2" t="s">
        <v>95</v>
      </c>
      <c r="F14">
        <v>12</v>
      </c>
      <c r="G14" s="14" t="s">
        <v>22</v>
      </c>
    </row>
    <row r="15" spans="1:7" x14ac:dyDescent="0.25">
      <c r="A15">
        <v>13</v>
      </c>
      <c r="B15" s="1" t="s">
        <v>50</v>
      </c>
      <c r="C15" s="2" t="s">
        <v>87</v>
      </c>
      <c r="D15" s="2" t="s">
        <v>7</v>
      </c>
      <c r="E15" s="2" t="s">
        <v>51</v>
      </c>
      <c r="F15">
        <v>13</v>
      </c>
      <c r="G15" s="14" t="s">
        <v>50</v>
      </c>
    </row>
    <row r="16" spans="1:7" x14ac:dyDescent="0.25">
      <c r="A16">
        <v>14</v>
      </c>
      <c r="B16" s="1" t="s">
        <v>20</v>
      </c>
      <c r="C16" s="2" t="s">
        <v>98</v>
      </c>
      <c r="D16" s="2" t="s">
        <v>7</v>
      </c>
      <c r="E16" s="2" t="s">
        <v>99</v>
      </c>
      <c r="F16">
        <v>14</v>
      </c>
      <c r="G16" s="14" t="s">
        <v>20</v>
      </c>
    </row>
    <row r="17" spans="1:7" x14ac:dyDescent="0.25">
      <c r="A17">
        <v>15</v>
      </c>
      <c r="B17" s="1" t="s">
        <v>21</v>
      </c>
      <c r="C17" s="2" t="s">
        <v>85</v>
      </c>
      <c r="D17" s="2" t="s">
        <v>11</v>
      </c>
      <c r="E17" s="2" t="s">
        <v>39</v>
      </c>
      <c r="F17">
        <v>15</v>
      </c>
      <c r="G17" s="14" t="s">
        <v>21</v>
      </c>
    </row>
    <row r="18" spans="1:7" x14ac:dyDescent="0.25">
      <c r="A18">
        <v>16</v>
      </c>
      <c r="B18" s="1" t="s">
        <v>24</v>
      </c>
      <c r="C18" s="2" t="s">
        <v>44</v>
      </c>
      <c r="D18" s="2" t="s">
        <v>82</v>
      </c>
      <c r="E18" s="2" t="s">
        <v>152</v>
      </c>
      <c r="F18">
        <v>16</v>
      </c>
      <c r="G18" s="14" t="s">
        <v>24</v>
      </c>
    </row>
    <row r="19" spans="1:7" x14ac:dyDescent="0.25">
      <c r="A19">
        <v>17</v>
      </c>
      <c r="B19" s="1" t="s">
        <v>46</v>
      </c>
      <c r="C19" s="2" t="s">
        <v>93</v>
      </c>
      <c r="D19" s="2" t="s">
        <v>141</v>
      </c>
      <c r="E19" s="2" t="s">
        <v>151</v>
      </c>
      <c r="F19">
        <v>17</v>
      </c>
      <c r="G19" s="14" t="s">
        <v>46</v>
      </c>
    </row>
    <row r="20" spans="1:7" x14ac:dyDescent="0.25">
      <c r="A20">
        <v>18</v>
      </c>
      <c r="B20" s="1" t="s">
        <v>28</v>
      </c>
      <c r="C20" s="2" t="s">
        <v>98</v>
      </c>
      <c r="D20" s="2" t="s">
        <v>7</v>
      </c>
      <c r="E20" s="2" t="s">
        <v>78</v>
      </c>
      <c r="F20">
        <v>18</v>
      </c>
      <c r="G20" s="14" t="s">
        <v>28</v>
      </c>
    </row>
    <row r="21" spans="1:7" x14ac:dyDescent="0.25">
      <c r="A21">
        <v>19</v>
      </c>
      <c r="B21" s="1" t="s">
        <v>14</v>
      </c>
      <c r="C21" s="2" t="s">
        <v>79</v>
      </c>
      <c r="D21" s="2" t="s">
        <v>146</v>
      </c>
      <c r="E21" s="2" t="s">
        <v>149</v>
      </c>
      <c r="F21">
        <v>19</v>
      </c>
      <c r="G21" s="14" t="s">
        <v>14</v>
      </c>
    </row>
    <row r="22" spans="1:7" x14ac:dyDescent="0.25">
      <c r="A22">
        <v>20</v>
      </c>
      <c r="B22" s="1" t="s">
        <v>31</v>
      </c>
      <c r="C22" s="2" t="s">
        <v>36</v>
      </c>
      <c r="D22" s="2" t="s">
        <v>17</v>
      </c>
      <c r="E22" s="2" t="s">
        <v>36</v>
      </c>
      <c r="F22">
        <v>20</v>
      </c>
      <c r="G22" s="14" t="s">
        <v>31</v>
      </c>
    </row>
    <row r="23" spans="1:7" x14ac:dyDescent="0.25">
      <c r="A23">
        <v>21</v>
      </c>
      <c r="B23" s="1" t="s">
        <v>10</v>
      </c>
      <c r="C23" s="2" t="s">
        <v>11</v>
      </c>
      <c r="D23" s="2" t="s">
        <v>7</v>
      </c>
      <c r="E23" s="2" t="s">
        <v>83</v>
      </c>
      <c r="F23">
        <v>21</v>
      </c>
      <c r="G23" s="14" t="s">
        <v>10</v>
      </c>
    </row>
    <row r="24" spans="1:7" x14ac:dyDescent="0.25">
      <c r="A24">
        <v>22</v>
      </c>
      <c r="B24" s="1" t="s">
        <v>8</v>
      </c>
      <c r="C24" s="2" t="s">
        <v>59</v>
      </c>
      <c r="D24" s="2" t="s">
        <v>7</v>
      </c>
      <c r="E24" s="2" t="s">
        <v>145</v>
      </c>
      <c r="F24">
        <v>22</v>
      </c>
      <c r="G24" s="14" t="s">
        <v>8</v>
      </c>
    </row>
    <row r="25" spans="1:7" x14ac:dyDescent="0.25">
      <c r="A25">
        <v>23</v>
      </c>
      <c r="B25" s="1" t="s">
        <v>12</v>
      </c>
      <c r="C25" s="2" t="s">
        <v>57</v>
      </c>
      <c r="D25" s="2" t="s">
        <v>94</v>
      </c>
      <c r="E25" s="2" t="s">
        <v>70</v>
      </c>
      <c r="F25">
        <v>23</v>
      </c>
      <c r="G25" s="14" t="s">
        <v>12</v>
      </c>
    </row>
    <row r="26" spans="1:7" x14ac:dyDescent="0.25">
      <c r="A26">
        <v>24</v>
      </c>
      <c r="B26" s="1" t="s">
        <v>19</v>
      </c>
      <c r="C26" s="2" t="s">
        <v>73</v>
      </c>
      <c r="D26" s="2" t="s">
        <v>88</v>
      </c>
      <c r="E26" s="2" t="s">
        <v>97</v>
      </c>
      <c r="F26">
        <v>24</v>
      </c>
      <c r="G26" s="14" t="s">
        <v>19</v>
      </c>
    </row>
    <row r="27" spans="1:7" x14ac:dyDescent="0.25">
      <c r="A27">
        <v>25</v>
      </c>
      <c r="B27" s="1" t="s">
        <v>54</v>
      </c>
      <c r="C27" s="2" t="s">
        <v>61</v>
      </c>
      <c r="D27" s="2" t="s">
        <v>77</v>
      </c>
      <c r="E27" s="2" t="s">
        <v>75</v>
      </c>
      <c r="F27">
        <v>25</v>
      </c>
      <c r="G27" s="14" t="s">
        <v>54</v>
      </c>
    </row>
    <row r="28" spans="1:7" x14ac:dyDescent="0.25">
      <c r="A28">
        <v>26</v>
      </c>
      <c r="B28" s="1" t="s">
        <v>48</v>
      </c>
      <c r="C28" s="2" t="s">
        <v>67</v>
      </c>
      <c r="D28" s="2" t="s">
        <v>145</v>
      </c>
      <c r="E28" s="2" t="s">
        <v>74</v>
      </c>
      <c r="F28">
        <v>26</v>
      </c>
      <c r="G28" s="14" t="s">
        <v>48</v>
      </c>
    </row>
    <row r="29" spans="1:7" x14ac:dyDescent="0.25">
      <c r="A29">
        <v>27</v>
      </c>
      <c r="B29" s="1" t="s">
        <v>56</v>
      </c>
      <c r="C29" s="2" t="s">
        <v>7</v>
      </c>
      <c r="D29" s="2" t="s">
        <v>7</v>
      </c>
      <c r="E29" s="2" t="s">
        <v>150</v>
      </c>
      <c r="F29">
        <v>27</v>
      </c>
      <c r="G29" s="14" t="s">
        <v>56</v>
      </c>
    </row>
    <row r="30" spans="1:7" x14ac:dyDescent="0.25">
      <c r="A30">
        <v>28</v>
      </c>
      <c r="B30" s="1" t="s">
        <v>18</v>
      </c>
      <c r="C30" s="2" t="s">
        <v>69</v>
      </c>
      <c r="D30" s="2" t="s">
        <v>64</v>
      </c>
      <c r="E30" s="2" t="s">
        <v>30</v>
      </c>
      <c r="F30">
        <v>28</v>
      </c>
      <c r="G30" s="14" t="s">
        <v>18</v>
      </c>
    </row>
    <row r="31" spans="1:7" x14ac:dyDescent="0.25">
      <c r="A31">
        <v>29</v>
      </c>
      <c r="B31" s="1" t="s">
        <v>55</v>
      </c>
      <c r="C31" s="2" t="s">
        <v>89</v>
      </c>
      <c r="D31" s="2" t="s">
        <v>89</v>
      </c>
      <c r="E31" s="2" t="s">
        <v>68</v>
      </c>
      <c r="F31">
        <v>29</v>
      </c>
      <c r="G31" s="14" t="s">
        <v>55</v>
      </c>
    </row>
    <row r="32" spans="1:7" x14ac:dyDescent="0.25">
      <c r="A32">
        <v>30</v>
      </c>
      <c r="B32" s="1" t="s">
        <v>25</v>
      </c>
      <c r="C32" s="2" t="s">
        <v>9</v>
      </c>
      <c r="D32" s="2" t="s">
        <v>86</v>
      </c>
      <c r="E32" s="2" t="s">
        <v>86</v>
      </c>
      <c r="F32">
        <v>30</v>
      </c>
      <c r="G32" s="14" t="s">
        <v>25</v>
      </c>
    </row>
    <row r="33" spans="1:7" x14ac:dyDescent="0.25">
      <c r="A33">
        <v>31</v>
      </c>
      <c r="B33" s="1" t="s">
        <v>53</v>
      </c>
      <c r="C33" s="2" t="s">
        <v>51</v>
      </c>
      <c r="D33" s="2" t="s">
        <v>76</v>
      </c>
      <c r="E33" s="2" t="s">
        <v>63</v>
      </c>
      <c r="F33">
        <v>31</v>
      </c>
      <c r="G33" s="14" t="s">
        <v>53</v>
      </c>
    </row>
    <row r="34" spans="1:7" ht="26.25" x14ac:dyDescent="0.25">
      <c r="A34">
        <v>32</v>
      </c>
      <c r="B34" s="1" t="s">
        <v>42</v>
      </c>
      <c r="C34" s="2" t="s">
        <v>94</v>
      </c>
      <c r="D34" s="2" t="s">
        <v>7</v>
      </c>
      <c r="E34" s="2" t="s">
        <v>71</v>
      </c>
      <c r="F34">
        <v>32</v>
      </c>
      <c r="G34" s="14" t="s">
        <v>42</v>
      </c>
    </row>
    <row r="35" spans="1:7" ht="26.25" x14ac:dyDescent="0.25">
      <c r="A35">
        <v>33</v>
      </c>
      <c r="B35" s="1" t="s">
        <v>6</v>
      </c>
      <c r="C35" s="2" t="s">
        <v>84</v>
      </c>
      <c r="D35" s="2" t="s">
        <v>143</v>
      </c>
      <c r="E35" s="2" t="s">
        <v>90</v>
      </c>
      <c r="F35">
        <v>33</v>
      </c>
      <c r="G35" s="14" t="s">
        <v>6</v>
      </c>
    </row>
    <row r="36" spans="1:7" x14ac:dyDescent="0.25">
      <c r="A36">
        <v>34</v>
      </c>
      <c r="B36" s="1" t="s">
        <v>38</v>
      </c>
      <c r="C36" s="2" t="s">
        <v>39</v>
      </c>
      <c r="D36" s="2" t="s">
        <v>7</v>
      </c>
      <c r="E36" s="2" t="s">
        <v>58</v>
      </c>
      <c r="F36">
        <v>34</v>
      </c>
      <c r="G36" s="14" t="s">
        <v>38</v>
      </c>
    </row>
    <row r="37" spans="1:7" ht="26.25" x14ac:dyDescent="0.25">
      <c r="A37">
        <v>35</v>
      </c>
      <c r="B37" s="1" t="s">
        <v>34</v>
      </c>
      <c r="C37" s="2" t="s">
        <v>70</v>
      </c>
      <c r="D37" s="2" t="s">
        <v>7</v>
      </c>
      <c r="E37" s="2" t="s">
        <v>71</v>
      </c>
      <c r="F37">
        <v>35</v>
      </c>
      <c r="G37" s="14" t="s">
        <v>34</v>
      </c>
    </row>
    <row r="38" spans="1:7" ht="26.25" x14ac:dyDescent="0.25">
      <c r="A38">
        <v>36</v>
      </c>
      <c r="B38" s="1" t="s">
        <v>35</v>
      </c>
      <c r="C38" s="2" t="s">
        <v>61</v>
      </c>
      <c r="D38" s="2" t="s">
        <v>81</v>
      </c>
      <c r="E38" s="2" t="s">
        <v>77</v>
      </c>
      <c r="F38">
        <v>36</v>
      </c>
      <c r="G38" s="14" t="s">
        <v>35</v>
      </c>
    </row>
    <row r="39" spans="1:7" x14ac:dyDescent="0.25">
      <c r="A39">
        <v>37</v>
      </c>
      <c r="B39" s="1" t="s">
        <v>15</v>
      </c>
      <c r="C39" s="2" t="s">
        <v>82</v>
      </c>
      <c r="D39" s="2" t="s">
        <v>7</v>
      </c>
      <c r="E39" s="2" t="s">
        <v>82</v>
      </c>
      <c r="F39">
        <v>37</v>
      </c>
      <c r="G39" s="14" t="s">
        <v>15</v>
      </c>
    </row>
    <row r="40" spans="1:7" x14ac:dyDescent="0.25">
      <c r="A40">
        <v>38</v>
      </c>
      <c r="B40" s="1" t="s">
        <v>40</v>
      </c>
      <c r="C40" s="2" t="s">
        <v>72</v>
      </c>
      <c r="D40" s="2" t="s">
        <v>94</v>
      </c>
      <c r="E40" s="2" t="s">
        <v>60</v>
      </c>
      <c r="F40">
        <v>38</v>
      </c>
      <c r="G40" s="14" t="s">
        <v>40</v>
      </c>
    </row>
    <row r="41" spans="1:7" x14ac:dyDescent="0.25">
      <c r="A41">
        <v>40</v>
      </c>
      <c r="B41" s="1" t="s">
        <v>13</v>
      </c>
      <c r="C41" s="2" t="s">
        <v>71</v>
      </c>
      <c r="D41" s="2" t="s">
        <v>7</v>
      </c>
      <c r="E41" s="2" t="s">
        <v>41</v>
      </c>
      <c r="F41">
        <v>40</v>
      </c>
      <c r="G41" s="14" t="s">
        <v>13</v>
      </c>
    </row>
    <row r="42" spans="1:7" x14ac:dyDescent="0.25">
      <c r="B42" s="1"/>
      <c r="C42" s="2"/>
      <c r="D42" s="2"/>
      <c r="E42" s="2"/>
    </row>
    <row r="43" spans="1:7" x14ac:dyDescent="0.25">
      <c r="B43" s="1"/>
      <c r="C43" s="2"/>
      <c r="D43" s="2"/>
      <c r="E43" s="2"/>
    </row>
    <row r="48" spans="1:7" x14ac:dyDescent="0.25">
      <c r="D48" s="21">
        <v>0.4</v>
      </c>
      <c r="E48" s="20">
        <v>0.4</v>
      </c>
    </row>
    <row r="49" spans="4:5" x14ac:dyDescent="0.25">
      <c r="D49" s="21">
        <v>0.36</v>
      </c>
      <c r="E49" s="20">
        <v>0.36</v>
      </c>
    </row>
    <row r="50" spans="4:5" x14ac:dyDescent="0.25">
      <c r="D50" s="21">
        <v>0.48480000000000001</v>
      </c>
      <c r="E50" s="20">
        <v>0.48480000000000001</v>
      </c>
    </row>
    <row r="51" spans="4:5" x14ac:dyDescent="0.25">
      <c r="D51" s="21">
        <v>0.23080000000000001</v>
      </c>
      <c r="E51" s="20">
        <v>0.23080000000000001</v>
      </c>
    </row>
    <row r="52" spans="4:5" x14ac:dyDescent="0.25">
      <c r="D52" s="21">
        <v>0.43480000000000002</v>
      </c>
      <c r="E52" s="20">
        <v>0.43480000000000002</v>
      </c>
    </row>
    <row r="53" spans="4:5" x14ac:dyDescent="0.25">
      <c r="D53" s="21">
        <v>0.58620000000000005</v>
      </c>
      <c r="E53" s="20">
        <v>0.58620000000000005</v>
      </c>
    </row>
    <row r="54" spans="4:5" x14ac:dyDescent="0.25">
      <c r="D54" s="21">
        <v>0.33329999999999999</v>
      </c>
      <c r="E54" s="20">
        <v>0.33329999999999999</v>
      </c>
    </row>
    <row r="55" spans="4:5" x14ac:dyDescent="0.25">
      <c r="D55" s="21">
        <v>4.3499999999999997E-2</v>
      </c>
      <c r="E55" s="20">
        <v>4.3499999999999997E-2</v>
      </c>
    </row>
    <row r="56" spans="4:5" x14ac:dyDescent="0.25">
      <c r="D56" s="21">
        <v>0</v>
      </c>
      <c r="E56" s="20">
        <v>0</v>
      </c>
    </row>
    <row r="57" spans="4:5" x14ac:dyDescent="0.25">
      <c r="D57" s="21">
        <v>0.64</v>
      </c>
      <c r="E57" s="20">
        <v>0.64</v>
      </c>
    </row>
    <row r="58" spans="4:5" x14ac:dyDescent="0.25">
      <c r="D58" s="21">
        <v>0.42859999999999998</v>
      </c>
      <c r="E58" s="20">
        <v>0.42859999999999998</v>
      </c>
    </row>
    <row r="59" spans="4:5" x14ac:dyDescent="0.25">
      <c r="D59" s="21">
        <v>0.38890000000000002</v>
      </c>
      <c r="E59" s="20">
        <v>0.38890000000000002</v>
      </c>
    </row>
    <row r="60" spans="4:5" x14ac:dyDescent="0.25">
      <c r="D60" s="21">
        <v>0.13639999999999999</v>
      </c>
      <c r="E60" s="20">
        <v>0.13639999999999999</v>
      </c>
    </row>
    <row r="61" spans="4:5" x14ac:dyDescent="0.25">
      <c r="D61" s="21">
        <v>0.5</v>
      </c>
      <c r="E61" s="20">
        <v>0.5</v>
      </c>
    </row>
    <row r="62" spans="4:5" x14ac:dyDescent="0.25">
      <c r="D62" s="21">
        <v>0.4783</v>
      </c>
      <c r="E62" s="20">
        <v>0.4783</v>
      </c>
    </row>
    <row r="63" spans="4:5" x14ac:dyDescent="0.25">
      <c r="D63" s="21">
        <v>0.5</v>
      </c>
      <c r="E63" s="20">
        <v>0.5</v>
      </c>
    </row>
    <row r="64" spans="4:5" x14ac:dyDescent="0.25">
      <c r="D64" s="21">
        <v>0.44740000000000002</v>
      </c>
      <c r="E64" s="20">
        <v>0.44740000000000002</v>
      </c>
    </row>
    <row r="65" spans="4:5" x14ac:dyDescent="0.25">
      <c r="D65" s="21">
        <v>0.7</v>
      </c>
      <c r="E65" s="20">
        <v>0.7</v>
      </c>
    </row>
    <row r="66" spans="4:5" x14ac:dyDescent="0.25">
      <c r="D66" s="21">
        <v>0.66669999999999996</v>
      </c>
      <c r="E66" s="20">
        <v>0.66669999999999996</v>
      </c>
    </row>
    <row r="67" spans="4:5" x14ac:dyDescent="0.25">
      <c r="D67" s="21">
        <v>0.36</v>
      </c>
      <c r="E67" s="20">
        <v>0.36</v>
      </c>
    </row>
    <row r="68" spans="4:5" x14ac:dyDescent="0.25">
      <c r="D68" s="21">
        <v>0.13039999999999999</v>
      </c>
      <c r="E68" s="20">
        <v>0.13039999999999999</v>
      </c>
    </row>
    <row r="69" spans="4:5" x14ac:dyDescent="0.25">
      <c r="D69" s="21">
        <v>0.53569999999999995</v>
      </c>
      <c r="E69" s="20">
        <v>0.53569999999999995</v>
      </c>
    </row>
    <row r="70" spans="4:5" x14ac:dyDescent="0.25">
      <c r="D70" s="21">
        <v>0.53849999999999998</v>
      </c>
      <c r="E70" s="20">
        <v>0.53849999999999998</v>
      </c>
    </row>
    <row r="71" spans="4:5" x14ac:dyDescent="0.25">
      <c r="D71" s="21">
        <v>0.3548</v>
      </c>
      <c r="E71" s="20">
        <v>0.3548</v>
      </c>
    </row>
    <row r="72" spans="4:5" x14ac:dyDescent="0.25">
      <c r="D72" s="21">
        <v>0.28000000000000003</v>
      </c>
      <c r="E72" s="20">
        <v>0.28000000000000003</v>
      </c>
    </row>
    <row r="73" spans="4:5" x14ac:dyDescent="0.25">
      <c r="D73" s="21">
        <v>0.32140000000000002</v>
      </c>
      <c r="E73" s="20">
        <v>0.32140000000000002</v>
      </c>
    </row>
    <row r="74" spans="4:5" x14ac:dyDescent="0.25">
      <c r="D74" s="21">
        <v>0.6452</v>
      </c>
      <c r="E74" s="20">
        <v>0.6452</v>
      </c>
    </row>
    <row r="75" spans="4:5" x14ac:dyDescent="0.25">
      <c r="D75" s="21">
        <v>0.48</v>
      </c>
      <c r="E75" s="20">
        <v>0.48</v>
      </c>
    </row>
    <row r="76" spans="4:5" x14ac:dyDescent="0.25">
      <c r="D76" s="21">
        <v>9.0899999999999995E-2</v>
      </c>
      <c r="E76" s="20">
        <v>9.0899999999999995E-2</v>
      </c>
    </row>
    <row r="77" spans="4:5" x14ac:dyDescent="0.25">
      <c r="D77" s="21">
        <v>0.53569999999999995</v>
      </c>
      <c r="E77" s="20">
        <v>0.53569999999999995</v>
      </c>
    </row>
    <row r="78" spans="4:5" x14ac:dyDescent="0.25">
      <c r="D78" s="21">
        <v>4.1700000000000001E-2</v>
      </c>
      <c r="E78" s="20">
        <v>4.1700000000000001E-2</v>
      </c>
    </row>
    <row r="79" spans="4:5" x14ac:dyDescent="0.25">
      <c r="D79" s="21">
        <v>0.23080000000000001</v>
      </c>
      <c r="E79" s="20">
        <v>0.23080000000000001</v>
      </c>
    </row>
    <row r="80" spans="4:5" x14ac:dyDescent="0.25">
      <c r="D80" s="21">
        <v>0.57889999999999997</v>
      </c>
      <c r="E80" s="20">
        <v>0.57889999999999997</v>
      </c>
    </row>
    <row r="81" spans="3:21" x14ac:dyDescent="0.25">
      <c r="D81" s="21">
        <v>0.39129999999999998</v>
      </c>
      <c r="E81" s="20">
        <v>0.39129999999999998</v>
      </c>
    </row>
    <row r="82" spans="3:21" x14ac:dyDescent="0.25">
      <c r="D82" s="21">
        <v>0.53849999999999998</v>
      </c>
      <c r="E82" s="20">
        <v>0.53849999999999998</v>
      </c>
    </row>
    <row r="83" spans="3:21" x14ac:dyDescent="0.25">
      <c r="D83" s="21">
        <v>0.36</v>
      </c>
      <c r="E83" s="20">
        <v>0.36</v>
      </c>
    </row>
    <row r="84" spans="3:21" x14ac:dyDescent="0.25">
      <c r="D84" s="21">
        <v>0.33329999999999999</v>
      </c>
      <c r="E84" s="20">
        <v>0.33329999999999999</v>
      </c>
    </row>
    <row r="85" spans="3:21" x14ac:dyDescent="0.25">
      <c r="D85" s="21">
        <v>0.1154</v>
      </c>
      <c r="E85" s="20">
        <v>0.1154</v>
      </c>
    </row>
    <row r="86" spans="3:21" x14ac:dyDescent="0.25">
      <c r="D86" s="21">
        <v>0.3846</v>
      </c>
      <c r="E86" s="20">
        <v>0.3846</v>
      </c>
    </row>
    <row r="88" spans="3:21" ht="15.75" x14ac:dyDescent="0.25">
      <c r="D88" s="18">
        <v>3</v>
      </c>
      <c r="E88" s="4">
        <v>3</v>
      </c>
      <c r="F88" s="6">
        <v>4</v>
      </c>
      <c r="G88" s="6">
        <v>4</v>
      </c>
      <c r="H88" s="15">
        <v>4</v>
      </c>
      <c r="I88" s="15">
        <v>4</v>
      </c>
      <c r="J88" s="15">
        <v>3</v>
      </c>
      <c r="K88" s="15">
        <v>4</v>
      </c>
      <c r="L88" s="15">
        <v>4</v>
      </c>
      <c r="M88" s="15">
        <v>4</v>
      </c>
      <c r="N88" s="15">
        <v>3</v>
      </c>
      <c r="O88" s="15">
        <v>4</v>
      </c>
      <c r="P88" s="15">
        <v>3</v>
      </c>
      <c r="Q88" s="15">
        <v>3</v>
      </c>
      <c r="R88" s="15">
        <v>4</v>
      </c>
      <c r="S88" s="15">
        <v>3</v>
      </c>
      <c r="T88" s="15">
        <v>3</v>
      </c>
      <c r="U88" s="26">
        <v>3</v>
      </c>
    </row>
    <row r="89" spans="3:21" x14ac:dyDescent="0.25">
      <c r="C89">
        <v>1</v>
      </c>
      <c r="D89" s="23">
        <v>0.4</v>
      </c>
      <c r="E89" s="20">
        <v>0.4</v>
      </c>
      <c r="F89" s="24">
        <v>0.52</v>
      </c>
      <c r="G89" s="24">
        <v>0.84</v>
      </c>
      <c r="H89" s="20">
        <v>0.64</v>
      </c>
      <c r="I89" s="20"/>
      <c r="J89" s="20"/>
      <c r="K89" s="25">
        <v>0.52</v>
      </c>
      <c r="L89" s="25">
        <v>0.52</v>
      </c>
      <c r="M89" s="24">
        <v>0.88</v>
      </c>
      <c r="N89" s="20">
        <v>0.6</v>
      </c>
      <c r="O89" s="20">
        <v>0.64</v>
      </c>
      <c r="P89" s="20">
        <v>0.6</v>
      </c>
      <c r="Q89" s="25">
        <v>0.52</v>
      </c>
      <c r="R89" s="20">
        <v>0.64</v>
      </c>
      <c r="S89" s="20">
        <v>0.8</v>
      </c>
      <c r="T89" s="20">
        <v>0.92</v>
      </c>
      <c r="U89" s="27">
        <v>0.68</v>
      </c>
    </row>
    <row r="90" spans="3:21" x14ac:dyDescent="0.25">
      <c r="C90">
        <v>2</v>
      </c>
      <c r="D90" s="23">
        <v>0.36</v>
      </c>
      <c r="E90" s="20">
        <v>0.36</v>
      </c>
      <c r="F90" s="24">
        <v>0.52</v>
      </c>
      <c r="G90" s="24">
        <v>0.84</v>
      </c>
      <c r="H90" s="20">
        <v>0.6</v>
      </c>
      <c r="I90" s="20"/>
      <c r="J90" s="20"/>
      <c r="K90" s="25">
        <v>0.48</v>
      </c>
      <c r="L90" s="25">
        <v>0.48</v>
      </c>
      <c r="M90" s="24">
        <v>0.52</v>
      </c>
      <c r="N90" s="20">
        <v>0.68</v>
      </c>
      <c r="O90" s="20">
        <v>0.6</v>
      </c>
      <c r="P90" s="20">
        <v>0.48</v>
      </c>
      <c r="Q90" s="25">
        <v>0.48</v>
      </c>
      <c r="R90" s="20">
        <v>0.56000000000000005</v>
      </c>
      <c r="S90" s="20">
        <v>0.56000000000000005</v>
      </c>
      <c r="T90" s="20">
        <v>0.6</v>
      </c>
      <c r="U90" s="27">
        <v>0.44</v>
      </c>
    </row>
    <row r="91" spans="3:21" x14ac:dyDescent="0.25">
      <c r="C91">
        <v>3</v>
      </c>
      <c r="D91" s="23">
        <v>0.48480000000000001</v>
      </c>
      <c r="E91" s="20">
        <v>0.48480000000000001</v>
      </c>
      <c r="F91" s="24">
        <v>0.62119999999999997</v>
      </c>
      <c r="G91" s="24">
        <v>0.95450000000000002</v>
      </c>
      <c r="H91" s="20">
        <v>0.77270000000000005</v>
      </c>
      <c r="I91" s="20"/>
      <c r="J91" s="20"/>
      <c r="K91" s="25">
        <v>0.56059999999999999</v>
      </c>
      <c r="L91" s="25">
        <v>0.46970000000000001</v>
      </c>
      <c r="M91" s="24">
        <v>0.72729999999999995</v>
      </c>
      <c r="N91" s="20">
        <v>0.83330000000000004</v>
      </c>
      <c r="O91" s="20">
        <v>0.77270000000000005</v>
      </c>
      <c r="P91" s="20">
        <v>0.59089999999999998</v>
      </c>
      <c r="Q91" s="25">
        <v>0.56059999999999999</v>
      </c>
      <c r="R91" s="20">
        <v>0.48480000000000001</v>
      </c>
      <c r="S91" s="20">
        <v>0.74239999999999995</v>
      </c>
      <c r="T91" s="20">
        <v>0.83330000000000004</v>
      </c>
      <c r="U91" s="27">
        <v>0.57579999999999998</v>
      </c>
    </row>
    <row r="92" spans="3:21" x14ac:dyDescent="0.25">
      <c r="C92">
        <v>4</v>
      </c>
      <c r="D92" s="23">
        <v>0.23080000000000001</v>
      </c>
      <c r="E92" s="20">
        <v>0.23080000000000001</v>
      </c>
      <c r="F92" s="24">
        <v>0.15379999999999999</v>
      </c>
      <c r="G92" s="24">
        <v>1</v>
      </c>
      <c r="H92" s="20">
        <v>0.46150000000000002</v>
      </c>
      <c r="I92" s="20"/>
      <c r="J92" s="20"/>
      <c r="K92" s="25">
        <v>0.23080000000000001</v>
      </c>
      <c r="L92" s="25">
        <v>0.30769999999999997</v>
      </c>
      <c r="M92" s="24">
        <v>0.69230000000000003</v>
      </c>
      <c r="N92" s="20">
        <v>0.3846</v>
      </c>
      <c r="O92" s="20">
        <v>0.46150000000000002</v>
      </c>
      <c r="P92" s="20">
        <v>7.6899999999999996E-2</v>
      </c>
      <c r="Q92" s="25">
        <v>0.23080000000000001</v>
      </c>
      <c r="R92" s="20">
        <v>0.15379999999999999</v>
      </c>
      <c r="S92" s="20">
        <v>0.69230000000000003</v>
      </c>
      <c r="T92" s="20">
        <v>0.84619999999999995</v>
      </c>
      <c r="U92" s="27">
        <v>0.15379999999999999</v>
      </c>
    </row>
    <row r="93" spans="3:21" x14ac:dyDescent="0.25">
      <c r="C93">
        <v>5</v>
      </c>
      <c r="D93" s="23">
        <v>0.43480000000000002</v>
      </c>
      <c r="E93" s="20">
        <v>0.43480000000000002</v>
      </c>
      <c r="F93" s="24">
        <v>0.86960000000000004</v>
      </c>
      <c r="G93" s="24">
        <v>0.95650000000000002</v>
      </c>
      <c r="H93" s="20">
        <v>0.73909999999999998</v>
      </c>
      <c r="I93" s="20"/>
      <c r="J93" s="20"/>
      <c r="K93" s="25">
        <v>0.60870000000000002</v>
      </c>
      <c r="L93" s="25">
        <v>0.56520000000000004</v>
      </c>
      <c r="M93" s="24">
        <v>0.60870000000000002</v>
      </c>
      <c r="N93" s="20">
        <v>0.78259999999999996</v>
      </c>
      <c r="O93" s="20">
        <v>0.73909999999999998</v>
      </c>
      <c r="P93" s="20">
        <v>0.30430000000000001</v>
      </c>
      <c r="Q93" s="25">
        <v>0.60870000000000002</v>
      </c>
      <c r="R93" s="20">
        <v>0.43480000000000002</v>
      </c>
      <c r="S93" s="20">
        <v>0.52170000000000005</v>
      </c>
      <c r="T93" s="20">
        <v>0.78259999999999996</v>
      </c>
      <c r="U93" s="27">
        <v>0.56520000000000004</v>
      </c>
    </row>
    <row r="94" spans="3:21" x14ac:dyDescent="0.25">
      <c r="C94">
        <v>6</v>
      </c>
      <c r="D94" s="23">
        <v>0.58620000000000005</v>
      </c>
      <c r="E94" s="20">
        <v>0.58620000000000005</v>
      </c>
      <c r="F94" s="24">
        <v>0.51719999999999999</v>
      </c>
      <c r="G94" s="24">
        <v>0.93100000000000005</v>
      </c>
      <c r="H94" s="20">
        <v>0.75860000000000005</v>
      </c>
      <c r="I94" s="20"/>
      <c r="J94" s="20"/>
      <c r="K94" s="25">
        <v>0.44829999999999998</v>
      </c>
      <c r="L94" s="25">
        <v>0.48280000000000001</v>
      </c>
      <c r="M94" s="24">
        <v>0.79310000000000003</v>
      </c>
      <c r="N94" s="20">
        <v>0.79310000000000003</v>
      </c>
      <c r="O94" s="20">
        <v>0.75860000000000005</v>
      </c>
      <c r="P94" s="20">
        <v>0.51719999999999999</v>
      </c>
      <c r="Q94" s="25">
        <v>0.44829999999999998</v>
      </c>
      <c r="R94" s="20">
        <v>0.37930000000000003</v>
      </c>
      <c r="S94" s="20">
        <v>0.62070000000000003</v>
      </c>
      <c r="T94" s="20">
        <v>0.72409999999999997</v>
      </c>
      <c r="U94" s="27">
        <v>0.51719999999999999</v>
      </c>
    </row>
    <row r="95" spans="3:21" x14ac:dyDescent="0.25">
      <c r="C95">
        <v>7</v>
      </c>
      <c r="D95" s="23">
        <v>0.33329999999999999</v>
      </c>
      <c r="E95" s="20">
        <v>0.33329999999999999</v>
      </c>
      <c r="F95" s="24">
        <v>0.41670000000000001</v>
      </c>
      <c r="G95" s="24">
        <v>0.91669999999999996</v>
      </c>
      <c r="H95" s="20">
        <v>0.66669999999999996</v>
      </c>
      <c r="I95" s="20"/>
      <c r="J95" s="20"/>
      <c r="K95" s="25">
        <v>0.41670000000000001</v>
      </c>
      <c r="L95" s="25">
        <v>0.5</v>
      </c>
      <c r="M95" s="24">
        <v>0.66669999999999996</v>
      </c>
      <c r="N95" s="20">
        <v>0.58330000000000004</v>
      </c>
      <c r="O95" s="20">
        <v>0.66669999999999996</v>
      </c>
      <c r="P95" s="20">
        <v>0.33329999999999999</v>
      </c>
      <c r="Q95" s="25">
        <v>0.41670000000000001</v>
      </c>
      <c r="R95" s="20">
        <v>0.66669999999999996</v>
      </c>
      <c r="S95" s="20">
        <v>0.41670000000000001</v>
      </c>
      <c r="T95" s="20">
        <v>0.58330000000000004</v>
      </c>
      <c r="U95" s="27">
        <v>0.33329999999999999</v>
      </c>
    </row>
    <row r="96" spans="3:21" x14ac:dyDescent="0.25">
      <c r="C96">
        <v>8</v>
      </c>
      <c r="D96" s="23">
        <v>4.3499999999999997E-2</v>
      </c>
      <c r="E96" s="20">
        <v>4.3499999999999997E-2</v>
      </c>
      <c r="F96" s="24">
        <v>0.86960000000000004</v>
      </c>
      <c r="G96" s="24">
        <v>0.95650000000000002</v>
      </c>
      <c r="H96" s="20">
        <v>0.78259999999999996</v>
      </c>
      <c r="I96" s="20"/>
      <c r="J96" s="20"/>
      <c r="K96" s="25">
        <v>0.6522</v>
      </c>
      <c r="L96" s="25">
        <v>0.52170000000000005</v>
      </c>
      <c r="M96" s="24">
        <v>0.86960000000000004</v>
      </c>
      <c r="N96" s="20">
        <v>0.95650000000000002</v>
      </c>
      <c r="O96" s="20">
        <v>0.78259999999999996</v>
      </c>
      <c r="P96" s="20">
        <v>0.26090000000000002</v>
      </c>
      <c r="Q96" s="25">
        <v>0.6522</v>
      </c>
      <c r="R96" s="20">
        <v>0.60870000000000002</v>
      </c>
      <c r="S96" s="20">
        <v>0.95650000000000002</v>
      </c>
      <c r="T96" s="20">
        <v>1</v>
      </c>
      <c r="U96" s="27">
        <v>0.39129999999999998</v>
      </c>
    </row>
    <row r="97" spans="3:21" x14ac:dyDescent="0.25">
      <c r="C97">
        <v>9</v>
      </c>
      <c r="D97" s="23">
        <v>0</v>
      </c>
      <c r="E97" s="20">
        <v>0</v>
      </c>
      <c r="F97" s="24">
        <v>0.84</v>
      </c>
      <c r="G97" s="24">
        <v>0.92</v>
      </c>
      <c r="H97" s="20">
        <v>0.76</v>
      </c>
      <c r="I97" s="20"/>
      <c r="J97" s="20"/>
      <c r="K97" s="25">
        <v>0.48</v>
      </c>
      <c r="L97" s="25">
        <v>0.36</v>
      </c>
      <c r="M97" s="24">
        <v>0.72</v>
      </c>
      <c r="N97" s="20">
        <v>0.48</v>
      </c>
      <c r="O97" s="20">
        <v>0.76</v>
      </c>
      <c r="P97" s="20">
        <v>0.4</v>
      </c>
      <c r="Q97" s="25">
        <v>0.48</v>
      </c>
      <c r="R97" s="20">
        <v>0.52</v>
      </c>
      <c r="S97" s="20">
        <v>0.96</v>
      </c>
      <c r="T97" s="20">
        <v>0.84</v>
      </c>
      <c r="U97" s="27">
        <v>0.32</v>
      </c>
    </row>
    <row r="98" spans="3:21" x14ac:dyDescent="0.25">
      <c r="C98">
        <v>10</v>
      </c>
      <c r="D98" s="23">
        <v>0.64</v>
      </c>
      <c r="E98" s="20">
        <v>0.64</v>
      </c>
      <c r="F98" s="24">
        <v>0.72</v>
      </c>
      <c r="G98" s="24">
        <v>0.96</v>
      </c>
      <c r="H98" s="20">
        <v>0.84</v>
      </c>
      <c r="I98" s="20"/>
      <c r="J98" s="20"/>
      <c r="K98" s="25">
        <v>0.92</v>
      </c>
      <c r="L98" s="25">
        <v>0.88</v>
      </c>
      <c r="M98" s="24">
        <v>0.88</v>
      </c>
      <c r="N98" s="20">
        <v>0.88</v>
      </c>
      <c r="O98" s="20">
        <v>0.84</v>
      </c>
      <c r="P98" s="20">
        <v>0.6</v>
      </c>
      <c r="Q98" s="25">
        <v>0.92</v>
      </c>
      <c r="R98" s="20">
        <v>0.84</v>
      </c>
      <c r="S98" s="20">
        <v>0.88</v>
      </c>
      <c r="T98" s="20">
        <v>0.96</v>
      </c>
      <c r="U98" s="27">
        <v>0.72</v>
      </c>
    </row>
    <row r="99" spans="3:21" x14ac:dyDescent="0.25">
      <c r="C99">
        <v>11</v>
      </c>
      <c r="D99" s="23">
        <v>0.42859999999999998</v>
      </c>
      <c r="E99" s="20">
        <v>0.42859999999999998</v>
      </c>
      <c r="F99" s="24">
        <v>0.57140000000000002</v>
      </c>
      <c r="G99" s="24">
        <v>0.75</v>
      </c>
      <c r="H99" s="20">
        <v>0.71430000000000005</v>
      </c>
      <c r="I99" s="20"/>
      <c r="J99" s="20"/>
      <c r="K99" s="25">
        <v>0.60709999999999997</v>
      </c>
      <c r="L99" s="25">
        <v>0.60709999999999997</v>
      </c>
      <c r="M99" s="24">
        <v>0.64290000000000003</v>
      </c>
      <c r="N99" s="20">
        <v>0.57140000000000002</v>
      </c>
      <c r="O99" s="20">
        <v>0.71430000000000005</v>
      </c>
      <c r="P99" s="20">
        <v>0.46429999999999999</v>
      </c>
      <c r="Q99" s="25">
        <v>0.60709999999999997</v>
      </c>
      <c r="R99" s="20">
        <v>0.57140000000000002</v>
      </c>
      <c r="S99" s="20">
        <v>0.64290000000000003</v>
      </c>
      <c r="T99" s="20">
        <v>0.71430000000000005</v>
      </c>
      <c r="U99" s="27">
        <v>0.42859999999999998</v>
      </c>
    </row>
    <row r="100" spans="3:21" x14ac:dyDescent="0.25">
      <c r="C100">
        <v>12</v>
      </c>
      <c r="D100" s="23">
        <v>0.38890000000000002</v>
      </c>
      <c r="E100" s="20">
        <v>0.38890000000000002</v>
      </c>
      <c r="F100" s="24">
        <v>0.80559999999999998</v>
      </c>
      <c r="G100" s="24">
        <v>1</v>
      </c>
      <c r="H100" s="20">
        <v>0.80559999999999998</v>
      </c>
      <c r="I100" s="20"/>
      <c r="J100" s="20"/>
      <c r="K100" s="25">
        <v>0.66669999999999996</v>
      </c>
      <c r="L100" s="25">
        <v>0.66669999999999996</v>
      </c>
      <c r="M100" s="24">
        <v>0.86109999999999998</v>
      </c>
      <c r="N100" s="20">
        <v>0.86109999999999998</v>
      </c>
      <c r="O100" s="20">
        <v>0.80559999999999998</v>
      </c>
      <c r="P100" s="20">
        <v>0.5</v>
      </c>
      <c r="Q100" s="25">
        <v>0.66669999999999996</v>
      </c>
      <c r="R100" s="20">
        <v>0.52780000000000005</v>
      </c>
      <c r="S100" s="20">
        <v>0.33329999999999999</v>
      </c>
      <c r="T100" s="20">
        <v>0.88890000000000002</v>
      </c>
      <c r="U100" s="27">
        <v>0.58330000000000004</v>
      </c>
    </row>
    <row r="101" spans="3:21" x14ac:dyDescent="0.25">
      <c r="C101">
        <v>13</v>
      </c>
      <c r="D101" s="23">
        <v>0.13639999999999999</v>
      </c>
      <c r="E101" s="20">
        <v>0.13639999999999999</v>
      </c>
      <c r="F101" s="24">
        <v>0.90910000000000002</v>
      </c>
      <c r="G101" s="24">
        <v>1</v>
      </c>
      <c r="H101" s="20">
        <v>0.5</v>
      </c>
      <c r="I101" s="20"/>
      <c r="J101" s="20"/>
      <c r="K101" s="25">
        <v>0.13639999999999999</v>
      </c>
      <c r="L101" s="25">
        <v>0.13639999999999999</v>
      </c>
      <c r="M101" s="24">
        <v>0.5</v>
      </c>
      <c r="N101" s="20">
        <v>0.31819999999999998</v>
      </c>
      <c r="O101" s="20">
        <v>0.5</v>
      </c>
      <c r="P101" s="20">
        <v>0.2727</v>
      </c>
      <c r="Q101" s="25">
        <v>0.13639999999999999</v>
      </c>
      <c r="R101" s="20">
        <v>0.63639999999999997</v>
      </c>
      <c r="S101" s="20">
        <v>0.68179999999999996</v>
      </c>
      <c r="T101" s="20">
        <v>0.86360000000000003</v>
      </c>
      <c r="U101" s="27">
        <v>0.54549999999999998</v>
      </c>
    </row>
    <row r="102" spans="3:21" x14ac:dyDescent="0.25">
      <c r="C102">
        <v>14</v>
      </c>
      <c r="D102" s="23">
        <v>0.5</v>
      </c>
      <c r="E102" s="20">
        <v>0.5</v>
      </c>
      <c r="F102" s="24">
        <v>0.93330000000000002</v>
      </c>
      <c r="G102" s="24">
        <v>1</v>
      </c>
      <c r="H102" s="20">
        <v>0.83330000000000004</v>
      </c>
      <c r="I102" s="20"/>
      <c r="J102" s="20"/>
      <c r="K102" s="25">
        <v>0.6</v>
      </c>
      <c r="L102" s="25">
        <v>0.5</v>
      </c>
      <c r="M102" s="24">
        <v>0.86670000000000003</v>
      </c>
      <c r="N102" s="20">
        <v>0.8</v>
      </c>
      <c r="O102" s="20">
        <v>0.83330000000000004</v>
      </c>
      <c r="P102" s="20">
        <v>0.7</v>
      </c>
      <c r="Q102" s="25">
        <v>0.6</v>
      </c>
      <c r="R102" s="20">
        <v>0.8</v>
      </c>
      <c r="S102" s="20">
        <v>0.6</v>
      </c>
      <c r="T102" s="20">
        <v>0.9</v>
      </c>
      <c r="U102" s="27">
        <v>0.66669999999999996</v>
      </c>
    </row>
    <row r="103" spans="3:21" x14ac:dyDescent="0.25">
      <c r="C103">
        <v>15</v>
      </c>
      <c r="D103" s="23">
        <v>0.4783</v>
      </c>
      <c r="E103" s="20">
        <v>0.4783</v>
      </c>
      <c r="F103" s="24">
        <v>0.86960000000000004</v>
      </c>
      <c r="G103" s="24">
        <v>0.91300000000000003</v>
      </c>
      <c r="H103" s="20">
        <v>0.82609999999999995</v>
      </c>
      <c r="I103" s="20"/>
      <c r="J103" s="20"/>
      <c r="K103" s="25">
        <v>0.73909999999999998</v>
      </c>
      <c r="L103" s="25">
        <v>0.60870000000000002</v>
      </c>
      <c r="M103" s="24">
        <v>0.69569999999999999</v>
      </c>
      <c r="N103" s="20">
        <v>0.91300000000000003</v>
      </c>
      <c r="O103" s="20">
        <v>0.82609999999999995</v>
      </c>
      <c r="P103" s="20">
        <v>0.4783</v>
      </c>
      <c r="Q103" s="25">
        <v>0.73909999999999998</v>
      </c>
      <c r="R103" s="20">
        <v>0.73909999999999998</v>
      </c>
      <c r="S103" s="20">
        <v>0.86960000000000004</v>
      </c>
      <c r="T103" s="20">
        <v>0.91300000000000003</v>
      </c>
      <c r="U103" s="27">
        <v>0.78259999999999996</v>
      </c>
    </row>
    <row r="104" spans="3:21" x14ac:dyDescent="0.25">
      <c r="C104">
        <v>16</v>
      </c>
      <c r="D104" s="23">
        <v>0.5</v>
      </c>
      <c r="E104" s="20">
        <v>0.5</v>
      </c>
      <c r="F104" s="24">
        <v>0.66669999999999996</v>
      </c>
      <c r="G104" s="24">
        <v>0.95830000000000004</v>
      </c>
      <c r="H104" s="20">
        <v>0.79169999999999996</v>
      </c>
      <c r="I104" s="20"/>
      <c r="J104" s="20"/>
      <c r="K104" s="25">
        <v>0.60419999999999996</v>
      </c>
      <c r="L104" s="25">
        <v>0.52080000000000004</v>
      </c>
      <c r="M104" s="24">
        <v>0.64580000000000004</v>
      </c>
      <c r="N104" s="20">
        <v>0.85419999999999996</v>
      </c>
      <c r="O104" s="20">
        <v>0.79169999999999996</v>
      </c>
      <c r="P104" s="20">
        <v>0.29170000000000001</v>
      </c>
      <c r="Q104" s="25">
        <v>0.60419999999999996</v>
      </c>
      <c r="R104" s="20">
        <v>0.58330000000000004</v>
      </c>
      <c r="S104" s="20">
        <v>0.79169999999999996</v>
      </c>
      <c r="T104" s="20">
        <v>0.54169999999999996</v>
      </c>
      <c r="U104" s="27">
        <v>0.375</v>
      </c>
    </row>
    <row r="105" spans="3:21" x14ac:dyDescent="0.25">
      <c r="C105">
        <v>17</v>
      </c>
      <c r="D105" s="23">
        <v>0.44740000000000002</v>
      </c>
      <c r="E105" s="20">
        <v>0.44740000000000002</v>
      </c>
      <c r="F105" s="24">
        <v>0.65790000000000004</v>
      </c>
      <c r="G105" s="24">
        <v>0.97370000000000001</v>
      </c>
      <c r="H105" s="20">
        <v>0.63160000000000005</v>
      </c>
      <c r="I105" s="20"/>
      <c r="J105" s="20"/>
      <c r="K105" s="25">
        <v>0.60529999999999995</v>
      </c>
      <c r="L105" s="25">
        <v>0.55259999999999998</v>
      </c>
      <c r="M105" s="24">
        <v>0.71050000000000002</v>
      </c>
      <c r="N105" s="20">
        <v>0.76319999999999999</v>
      </c>
      <c r="O105" s="20">
        <v>0.63160000000000005</v>
      </c>
      <c r="P105" s="20">
        <v>0.5</v>
      </c>
      <c r="Q105" s="25">
        <v>0.60529999999999995</v>
      </c>
      <c r="R105" s="20">
        <v>0.60529999999999995</v>
      </c>
      <c r="S105" s="20">
        <v>0.44740000000000002</v>
      </c>
      <c r="T105" s="20">
        <v>0.68420000000000003</v>
      </c>
      <c r="U105" s="27">
        <v>0.65790000000000004</v>
      </c>
    </row>
    <row r="106" spans="3:21" x14ac:dyDescent="0.25">
      <c r="C106">
        <v>18</v>
      </c>
      <c r="D106" s="23">
        <v>0.7</v>
      </c>
      <c r="E106" s="20">
        <v>0.7</v>
      </c>
      <c r="F106" s="24">
        <v>0.93330000000000002</v>
      </c>
      <c r="G106" s="24">
        <v>1</v>
      </c>
      <c r="H106" s="20">
        <v>0.76670000000000005</v>
      </c>
      <c r="I106" s="20"/>
      <c r="J106" s="20"/>
      <c r="K106" s="25">
        <v>0.6</v>
      </c>
      <c r="L106" s="25">
        <v>0.5</v>
      </c>
      <c r="M106" s="24">
        <v>0.73329999999999995</v>
      </c>
      <c r="N106" s="20">
        <v>0.73329999999999995</v>
      </c>
      <c r="O106" s="20">
        <v>0.76670000000000005</v>
      </c>
      <c r="P106" s="20">
        <v>0.36670000000000003</v>
      </c>
      <c r="Q106" s="25">
        <v>0.6</v>
      </c>
      <c r="R106" s="20">
        <v>0.73329999999999995</v>
      </c>
      <c r="S106" s="20">
        <v>0.5333</v>
      </c>
      <c r="T106" s="20">
        <v>0.9</v>
      </c>
      <c r="U106" s="27">
        <v>0.6</v>
      </c>
    </row>
    <row r="107" spans="3:21" x14ac:dyDescent="0.25">
      <c r="C107">
        <v>19</v>
      </c>
      <c r="D107" s="23">
        <v>0.66669999999999996</v>
      </c>
      <c r="E107" s="20">
        <v>0.66669999999999996</v>
      </c>
      <c r="F107" s="24">
        <v>0.48480000000000001</v>
      </c>
      <c r="G107" s="24">
        <v>0.84850000000000003</v>
      </c>
      <c r="H107" s="20">
        <v>0.87880000000000003</v>
      </c>
      <c r="I107" s="20"/>
      <c r="J107" s="20"/>
      <c r="K107" s="25">
        <v>0.75760000000000005</v>
      </c>
      <c r="L107" s="25">
        <v>0.69699999999999995</v>
      </c>
      <c r="M107" s="24">
        <v>0.78790000000000004</v>
      </c>
      <c r="N107" s="20">
        <v>0.66669999999999996</v>
      </c>
      <c r="O107" s="20">
        <v>0.87880000000000003</v>
      </c>
      <c r="P107" s="20">
        <v>0.63639999999999997</v>
      </c>
      <c r="Q107" s="25">
        <v>0.75760000000000005</v>
      </c>
      <c r="R107" s="20">
        <v>0.81820000000000004</v>
      </c>
      <c r="S107" s="20">
        <v>0.75760000000000005</v>
      </c>
      <c r="T107" s="20">
        <v>0.90910000000000002</v>
      </c>
      <c r="U107" s="27">
        <v>0.72729999999999995</v>
      </c>
    </row>
    <row r="108" spans="3:21" x14ac:dyDescent="0.25">
      <c r="C108">
        <v>20</v>
      </c>
      <c r="D108" s="23">
        <v>0.36</v>
      </c>
      <c r="E108" s="20">
        <v>0.36</v>
      </c>
      <c r="F108" s="24">
        <v>0.72</v>
      </c>
      <c r="G108" s="24">
        <v>0.84</v>
      </c>
      <c r="H108" s="20">
        <v>0.76</v>
      </c>
      <c r="I108" s="20"/>
      <c r="J108" s="20"/>
      <c r="K108" s="25">
        <v>0.52</v>
      </c>
      <c r="L108" s="25">
        <v>0.4</v>
      </c>
      <c r="M108" s="24">
        <v>0.72</v>
      </c>
      <c r="N108" s="20">
        <v>0.52</v>
      </c>
      <c r="O108" s="20">
        <v>0.76</v>
      </c>
      <c r="P108" s="20">
        <v>0.44</v>
      </c>
      <c r="Q108" s="25">
        <v>0.52</v>
      </c>
      <c r="R108" s="20">
        <v>0.6</v>
      </c>
      <c r="S108" s="20">
        <v>0.84</v>
      </c>
      <c r="T108" s="20">
        <v>0.84</v>
      </c>
      <c r="U108" s="27">
        <v>0.44</v>
      </c>
    </row>
    <row r="109" spans="3:21" x14ac:dyDescent="0.25">
      <c r="C109">
        <v>21</v>
      </c>
      <c r="D109" s="23">
        <v>0.13039999999999999</v>
      </c>
      <c r="E109" s="20">
        <v>0.13039999999999999</v>
      </c>
      <c r="F109" s="24">
        <v>0.91300000000000003</v>
      </c>
      <c r="G109" s="24">
        <v>1</v>
      </c>
      <c r="H109" s="20">
        <v>0.91300000000000003</v>
      </c>
      <c r="I109" s="20"/>
      <c r="J109" s="20"/>
      <c r="K109" s="25">
        <v>0.73909999999999998</v>
      </c>
      <c r="L109" s="25">
        <v>0.60870000000000002</v>
      </c>
      <c r="M109" s="24">
        <v>0.95650000000000002</v>
      </c>
      <c r="N109" s="20">
        <v>0.6522</v>
      </c>
      <c r="O109" s="20">
        <v>0.91300000000000003</v>
      </c>
      <c r="P109" s="20">
        <v>0.6522</v>
      </c>
      <c r="Q109" s="25">
        <v>0.73909999999999998</v>
      </c>
      <c r="R109" s="20">
        <v>0.6522</v>
      </c>
      <c r="S109" s="20">
        <v>0.95650000000000002</v>
      </c>
      <c r="T109" s="20">
        <v>1</v>
      </c>
      <c r="U109" s="27">
        <v>0.91300000000000003</v>
      </c>
    </row>
    <row r="110" spans="3:21" x14ac:dyDescent="0.25">
      <c r="C110">
        <v>22</v>
      </c>
      <c r="D110" s="23">
        <v>0.53569999999999995</v>
      </c>
      <c r="E110" s="20">
        <v>0.53569999999999995</v>
      </c>
      <c r="F110" s="24">
        <v>0.64290000000000003</v>
      </c>
      <c r="G110" s="24">
        <v>1</v>
      </c>
      <c r="H110" s="20">
        <v>0.92859999999999998</v>
      </c>
      <c r="I110" s="20"/>
      <c r="J110" s="20"/>
      <c r="K110" s="25">
        <v>0.67859999999999998</v>
      </c>
      <c r="L110" s="25">
        <v>0.67859999999999998</v>
      </c>
      <c r="M110" s="24">
        <v>0.89290000000000003</v>
      </c>
      <c r="N110" s="20">
        <v>0.78569999999999995</v>
      </c>
      <c r="O110" s="20">
        <v>0.92859999999999998</v>
      </c>
      <c r="P110" s="20">
        <v>0.64290000000000003</v>
      </c>
      <c r="Q110" s="25">
        <v>0.67859999999999998</v>
      </c>
      <c r="R110" s="20">
        <v>0.67859999999999998</v>
      </c>
      <c r="S110" s="20">
        <v>0.85709999999999997</v>
      </c>
      <c r="T110" s="20">
        <v>0.96430000000000005</v>
      </c>
      <c r="U110" s="27">
        <v>0.57140000000000002</v>
      </c>
    </row>
    <row r="111" spans="3:21" x14ac:dyDescent="0.25">
      <c r="C111">
        <v>23</v>
      </c>
      <c r="D111" s="23">
        <v>0.53849999999999998</v>
      </c>
      <c r="E111" s="20">
        <v>0.53849999999999998</v>
      </c>
      <c r="F111" s="24">
        <v>0.65380000000000005</v>
      </c>
      <c r="G111" s="24">
        <v>0.96150000000000002</v>
      </c>
      <c r="H111" s="20">
        <v>0.88460000000000005</v>
      </c>
      <c r="I111" s="20"/>
      <c r="J111" s="20"/>
      <c r="K111" s="25">
        <v>0.73080000000000001</v>
      </c>
      <c r="L111" s="25">
        <v>0.61539999999999995</v>
      </c>
      <c r="M111" s="24">
        <v>0.80769999999999997</v>
      </c>
      <c r="N111" s="20">
        <v>0.96150000000000002</v>
      </c>
      <c r="O111" s="20">
        <v>0.88460000000000005</v>
      </c>
      <c r="P111" s="20">
        <v>0.65380000000000005</v>
      </c>
      <c r="Q111" s="25">
        <v>0.73080000000000001</v>
      </c>
      <c r="R111" s="20">
        <v>0.65380000000000005</v>
      </c>
      <c r="S111" s="20">
        <v>0.80769999999999997</v>
      </c>
      <c r="T111" s="20">
        <v>0.92310000000000003</v>
      </c>
      <c r="U111" s="27">
        <v>0.65380000000000005</v>
      </c>
    </row>
    <row r="112" spans="3:21" x14ac:dyDescent="0.25">
      <c r="C112">
        <v>24</v>
      </c>
      <c r="D112" s="23">
        <v>0.3548</v>
      </c>
      <c r="E112" s="20">
        <v>0.3548</v>
      </c>
      <c r="F112" s="24">
        <v>0.5161</v>
      </c>
      <c r="G112" s="24">
        <v>0.9032</v>
      </c>
      <c r="H112" s="20">
        <v>0.8387</v>
      </c>
      <c r="I112" s="20"/>
      <c r="J112" s="20"/>
      <c r="K112" s="25">
        <v>0.6129</v>
      </c>
      <c r="L112" s="25">
        <v>0.6452</v>
      </c>
      <c r="M112" s="24">
        <v>0.7742</v>
      </c>
      <c r="N112" s="20">
        <v>0.6774</v>
      </c>
      <c r="O112" s="20">
        <v>0.8387</v>
      </c>
      <c r="P112" s="20">
        <v>0.6129</v>
      </c>
      <c r="Q112" s="25">
        <v>0.6129</v>
      </c>
      <c r="R112" s="20">
        <v>0</v>
      </c>
      <c r="S112" s="20">
        <v>0.871</v>
      </c>
      <c r="T112" s="20">
        <v>0.871</v>
      </c>
      <c r="U112" s="27">
        <v>0.5161</v>
      </c>
    </row>
    <row r="113" spans="3:21" x14ac:dyDescent="0.25">
      <c r="C113">
        <v>25</v>
      </c>
      <c r="D113" s="23">
        <v>0.28000000000000003</v>
      </c>
      <c r="E113" s="20">
        <v>0.28000000000000003</v>
      </c>
      <c r="F113" s="24">
        <v>0.52</v>
      </c>
      <c r="G113" s="24">
        <v>0.8</v>
      </c>
      <c r="H113" s="20">
        <v>0.32</v>
      </c>
      <c r="I113" s="20"/>
      <c r="J113" s="20"/>
      <c r="K113" s="25">
        <v>0.2</v>
      </c>
      <c r="L113" s="25">
        <v>0.16</v>
      </c>
      <c r="M113" s="24">
        <v>0.16</v>
      </c>
      <c r="N113" s="20">
        <v>0.56000000000000005</v>
      </c>
      <c r="O113" s="20">
        <v>0.32</v>
      </c>
      <c r="P113" s="20">
        <v>0.24</v>
      </c>
      <c r="Q113" s="25">
        <v>0.2</v>
      </c>
      <c r="R113" s="20">
        <v>0.2</v>
      </c>
      <c r="S113" s="20">
        <v>0.24</v>
      </c>
      <c r="T113" s="20">
        <v>0.52</v>
      </c>
      <c r="U113" s="27">
        <v>0.28000000000000003</v>
      </c>
    </row>
    <row r="114" spans="3:21" x14ac:dyDescent="0.25">
      <c r="C114">
        <v>26</v>
      </c>
      <c r="D114" s="23">
        <v>0.32140000000000002</v>
      </c>
      <c r="E114" s="20">
        <v>0.32140000000000002</v>
      </c>
      <c r="F114" s="24">
        <v>0.39290000000000003</v>
      </c>
      <c r="G114" s="24">
        <v>0.89290000000000003</v>
      </c>
      <c r="H114" s="20">
        <v>0.57140000000000002</v>
      </c>
      <c r="I114" s="20"/>
      <c r="J114" s="20"/>
      <c r="K114" s="25">
        <v>0.39290000000000003</v>
      </c>
      <c r="L114" s="25">
        <v>0.42859999999999998</v>
      </c>
      <c r="M114" s="24">
        <v>0.42859999999999998</v>
      </c>
      <c r="N114" s="20">
        <v>0.42859999999999998</v>
      </c>
      <c r="O114" s="20">
        <v>0.57140000000000002</v>
      </c>
      <c r="P114" s="20">
        <v>0.32140000000000002</v>
      </c>
      <c r="Q114" s="25">
        <v>0.39290000000000003</v>
      </c>
      <c r="R114" s="20">
        <v>0.57140000000000002</v>
      </c>
      <c r="S114" s="20">
        <v>0.35709999999999997</v>
      </c>
      <c r="T114" s="20">
        <v>0.60709999999999997</v>
      </c>
      <c r="U114" s="27">
        <v>0.32140000000000002</v>
      </c>
    </row>
    <row r="115" spans="3:21" x14ac:dyDescent="0.25">
      <c r="C115">
        <v>27</v>
      </c>
      <c r="D115" s="23">
        <v>0.6452</v>
      </c>
      <c r="E115" s="20">
        <v>0.6452</v>
      </c>
      <c r="F115" s="24">
        <v>1</v>
      </c>
      <c r="G115" s="24">
        <v>1</v>
      </c>
      <c r="H115" s="20">
        <v>0.2258</v>
      </c>
      <c r="I115" s="20"/>
      <c r="J115" s="20"/>
      <c r="K115" s="25">
        <v>0.5484</v>
      </c>
      <c r="L115" s="25">
        <v>0.5161</v>
      </c>
      <c r="M115" s="24">
        <v>0.7419</v>
      </c>
      <c r="N115" s="20">
        <v>0.7742</v>
      </c>
      <c r="O115" s="20">
        <v>0.2258</v>
      </c>
      <c r="P115" s="20">
        <v>0.5806</v>
      </c>
      <c r="Q115" s="25">
        <v>0.5484</v>
      </c>
      <c r="R115" s="20">
        <v>6.4500000000000002E-2</v>
      </c>
      <c r="S115" s="20">
        <v>0.8387</v>
      </c>
      <c r="T115" s="20">
        <v>0.9032</v>
      </c>
      <c r="U115" s="27">
        <v>0.7097</v>
      </c>
    </row>
    <row r="116" spans="3:21" x14ac:dyDescent="0.25">
      <c r="C116">
        <v>28</v>
      </c>
      <c r="D116" s="23">
        <v>0.48</v>
      </c>
      <c r="E116" s="20">
        <v>0.48</v>
      </c>
      <c r="F116" s="24">
        <v>0.88</v>
      </c>
      <c r="G116" s="24">
        <v>0.92</v>
      </c>
      <c r="H116" s="20">
        <v>0.84</v>
      </c>
      <c r="I116" s="20"/>
      <c r="J116" s="20"/>
      <c r="K116" s="25">
        <v>0.56000000000000005</v>
      </c>
      <c r="L116" s="25">
        <v>0.56000000000000005</v>
      </c>
      <c r="M116" s="24">
        <v>0.76</v>
      </c>
      <c r="N116" s="20">
        <v>0.72</v>
      </c>
      <c r="O116" s="20">
        <v>0.84</v>
      </c>
      <c r="P116" s="20">
        <v>0.52</v>
      </c>
      <c r="Q116" s="25">
        <v>0.56000000000000005</v>
      </c>
      <c r="R116" s="20">
        <v>0.8</v>
      </c>
      <c r="S116" s="20">
        <v>0.88</v>
      </c>
      <c r="T116" s="20">
        <v>0.96</v>
      </c>
      <c r="U116" s="27">
        <v>0.4</v>
      </c>
    </row>
    <row r="117" spans="3:21" x14ac:dyDescent="0.25">
      <c r="C117">
        <v>29</v>
      </c>
      <c r="D117" s="23">
        <v>9.0899999999999995E-2</v>
      </c>
      <c r="E117" s="20">
        <v>9.0899999999999995E-2</v>
      </c>
      <c r="F117" s="24">
        <v>0.86360000000000003</v>
      </c>
      <c r="G117" s="24">
        <v>0.86360000000000003</v>
      </c>
      <c r="H117" s="20">
        <v>0.2727</v>
      </c>
      <c r="I117" s="20"/>
      <c r="J117" s="20"/>
      <c r="K117" s="25">
        <v>0.54549999999999998</v>
      </c>
      <c r="L117" s="25">
        <v>9.0899999999999995E-2</v>
      </c>
      <c r="M117" s="24">
        <v>0.13639999999999999</v>
      </c>
      <c r="N117" s="20">
        <v>0.63639999999999997</v>
      </c>
      <c r="O117" s="20">
        <v>0.2727</v>
      </c>
      <c r="P117" s="20">
        <v>0.18179999999999999</v>
      </c>
      <c r="Q117" s="25">
        <v>0.54549999999999998</v>
      </c>
      <c r="R117" s="20">
        <v>9.0899999999999995E-2</v>
      </c>
      <c r="S117" s="20">
        <v>0.13639999999999999</v>
      </c>
      <c r="T117" s="20">
        <v>9.0899999999999995E-2</v>
      </c>
      <c r="U117" s="27">
        <v>9.0899999999999995E-2</v>
      </c>
    </row>
    <row r="118" spans="3:21" x14ac:dyDescent="0.25">
      <c r="C118">
        <v>30</v>
      </c>
      <c r="D118" s="23">
        <v>0.53569999999999995</v>
      </c>
      <c r="E118" s="20">
        <v>0.53569999999999995</v>
      </c>
      <c r="F118" s="24">
        <v>0.92859999999999998</v>
      </c>
      <c r="G118" s="24">
        <v>0.96430000000000005</v>
      </c>
      <c r="H118" s="20">
        <v>0.78569999999999995</v>
      </c>
      <c r="I118" s="20"/>
      <c r="J118" s="20"/>
      <c r="K118" s="25">
        <v>0.82140000000000002</v>
      </c>
      <c r="L118" s="25">
        <v>0.78569999999999995</v>
      </c>
      <c r="M118" s="24">
        <v>0.96430000000000005</v>
      </c>
      <c r="N118" s="20">
        <v>0.92859999999999998</v>
      </c>
      <c r="O118" s="20">
        <v>0.78569999999999995</v>
      </c>
      <c r="P118" s="20">
        <v>0.71430000000000005</v>
      </c>
      <c r="Q118" s="25">
        <v>0.82140000000000002</v>
      </c>
      <c r="R118" s="20">
        <v>0.71430000000000005</v>
      </c>
      <c r="S118" s="20">
        <v>0.71430000000000005</v>
      </c>
      <c r="T118" s="20">
        <v>0.96430000000000005</v>
      </c>
      <c r="U118" s="27">
        <v>0.75</v>
      </c>
    </row>
    <row r="119" spans="3:21" x14ac:dyDescent="0.25">
      <c r="C119">
        <v>31</v>
      </c>
      <c r="D119" s="23">
        <v>4.1700000000000001E-2</v>
      </c>
      <c r="E119" s="20">
        <v>4.1700000000000001E-2</v>
      </c>
      <c r="F119" s="24">
        <v>0.5</v>
      </c>
      <c r="G119" s="24">
        <v>0.91669999999999996</v>
      </c>
      <c r="H119" s="20">
        <v>0.33329999999999999</v>
      </c>
      <c r="I119" s="20"/>
      <c r="J119" s="20"/>
      <c r="K119" s="25">
        <v>0.25</v>
      </c>
      <c r="L119" s="25">
        <v>0.16669999999999999</v>
      </c>
      <c r="M119" s="24">
        <v>0.29170000000000001</v>
      </c>
      <c r="N119" s="20">
        <v>0.58330000000000004</v>
      </c>
      <c r="O119" s="20">
        <v>0.33329999999999999</v>
      </c>
      <c r="P119" s="20">
        <v>0.16669999999999999</v>
      </c>
      <c r="Q119" s="25">
        <v>0.25</v>
      </c>
      <c r="R119" s="20">
        <v>0.25</v>
      </c>
      <c r="S119" s="20">
        <v>0.375</v>
      </c>
      <c r="T119" s="20">
        <v>0.33329999999999999</v>
      </c>
      <c r="U119" s="27">
        <v>4.1700000000000001E-2</v>
      </c>
    </row>
    <row r="120" spans="3:21" x14ac:dyDescent="0.25">
      <c r="C120">
        <v>32</v>
      </c>
      <c r="D120" s="23">
        <v>0.23080000000000001</v>
      </c>
      <c r="E120" s="20">
        <v>0.23080000000000001</v>
      </c>
      <c r="F120" s="24">
        <v>0.96150000000000002</v>
      </c>
      <c r="G120" s="24">
        <v>1</v>
      </c>
      <c r="H120" s="20">
        <v>0.69230000000000003</v>
      </c>
      <c r="I120" s="20"/>
      <c r="J120" s="20"/>
      <c r="K120" s="25">
        <v>0.5</v>
      </c>
      <c r="L120" s="25">
        <v>0.5</v>
      </c>
      <c r="M120" s="24">
        <v>0.76919999999999999</v>
      </c>
      <c r="N120" s="20">
        <v>0.76919999999999999</v>
      </c>
      <c r="O120" s="20">
        <v>0.69230000000000003</v>
      </c>
      <c r="P120" s="20">
        <v>0.3846</v>
      </c>
      <c r="Q120" s="25">
        <v>0.5</v>
      </c>
      <c r="R120" s="20">
        <v>0.65380000000000005</v>
      </c>
      <c r="S120" s="20">
        <v>0.80769999999999997</v>
      </c>
      <c r="T120" s="20">
        <v>0.88460000000000005</v>
      </c>
      <c r="U120" s="27">
        <v>0.65380000000000005</v>
      </c>
    </row>
    <row r="121" spans="3:21" x14ac:dyDescent="0.25">
      <c r="C121">
        <v>33</v>
      </c>
      <c r="D121" s="23">
        <v>0.57889999999999997</v>
      </c>
      <c r="E121" s="20">
        <v>0.57889999999999997</v>
      </c>
      <c r="F121" s="24">
        <v>0.89470000000000005</v>
      </c>
      <c r="G121" s="24">
        <v>0.94740000000000002</v>
      </c>
      <c r="H121" s="20">
        <v>1</v>
      </c>
      <c r="I121" s="20"/>
      <c r="J121" s="20"/>
      <c r="K121" s="25">
        <v>0.73680000000000001</v>
      </c>
      <c r="L121" s="25">
        <v>0.73680000000000001</v>
      </c>
      <c r="M121" s="24">
        <v>0.84209999999999996</v>
      </c>
      <c r="N121" s="20">
        <v>0.84209999999999996</v>
      </c>
      <c r="O121" s="20">
        <v>1</v>
      </c>
      <c r="P121" s="20">
        <v>0.78949999999999998</v>
      </c>
      <c r="Q121" s="25">
        <v>0.73680000000000001</v>
      </c>
      <c r="R121" s="20">
        <v>0.73680000000000001</v>
      </c>
      <c r="S121" s="20">
        <v>0.89470000000000005</v>
      </c>
      <c r="T121" s="20">
        <v>0.89470000000000005</v>
      </c>
      <c r="U121" s="27">
        <v>0.84209999999999996</v>
      </c>
    </row>
    <row r="122" spans="3:21" x14ac:dyDescent="0.25">
      <c r="C122">
        <v>34</v>
      </c>
      <c r="D122" s="23">
        <v>0.39129999999999998</v>
      </c>
      <c r="E122" s="20">
        <v>0.39129999999999998</v>
      </c>
      <c r="F122" s="24">
        <v>0.69569999999999999</v>
      </c>
      <c r="G122" s="24">
        <v>1</v>
      </c>
      <c r="H122" s="20">
        <v>0.69569999999999999</v>
      </c>
      <c r="I122" s="20"/>
      <c r="J122" s="20"/>
      <c r="K122" s="25">
        <v>0.52170000000000005</v>
      </c>
      <c r="L122" s="25">
        <v>0.52170000000000005</v>
      </c>
      <c r="M122" s="24">
        <v>0.6522</v>
      </c>
      <c r="N122" s="20">
        <v>0.56520000000000004</v>
      </c>
      <c r="O122" s="20">
        <v>0.69569999999999999</v>
      </c>
      <c r="P122" s="20">
        <v>0.56520000000000004</v>
      </c>
      <c r="Q122" s="25">
        <v>0.52170000000000005</v>
      </c>
      <c r="R122" s="20">
        <v>0.4783</v>
      </c>
      <c r="S122" s="20">
        <v>0.73909999999999998</v>
      </c>
      <c r="T122" s="20">
        <v>0.52170000000000005</v>
      </c>
      <c r="U122" s="27">
        <v>0.4783</v>
      </c>
    </row>
    <row r="123" spans="3:21" x14ac:dyDescent="0.25">
      <c r="C123">
        <v>35</v>
      </c>
      <c r="D123" s="23">
        <v>0.53849999999999998</v>
      </c>
      <c r="E123" s="20">
        <v>0.53849999999999998</v>
      </c>
      <c r="F123" s="24">
        <v>0.80769999999999997</v>
      </c>
      <c r="G123" s="24">
        <v>1</v>
      </c>
      <c r="H123" s="20">
        <v>0.73080000000000001</v>
      </c>
      <c r="I123" s="20"/>
      <c r="J123" s="20"/>
      <c r="K123" s="25">
        <v>0.80769999999999997</v>
      </c>
      <c r="L123" s="25">
        <v>0.76919999999999999</v>
      </c>
      <c r="M123" s="24">
        <v>0.76919999999999999</v>
      </c>
      <c r="N123" s="20">
        <v>0.80769999999999997</v>
      </c>
      <c r="O123" s="20">
        <v>0.73080000000000001</v>
      </c>
      <c r="P123" s="20">
        <v>0.61539999999999995</v>
      </c>
      <c r="Q123" s="25">
        <v>0.80769999999999997</v>
      </c>
      <c r="R123" s="20">
        <v>0.73080000000000001</v>
      </c>
      <c r="S123" s="20">
        <v>0.80769999999999997</v>
      </c>
      <c r="T123" s="20">
        <v>0.88460000000000005</v>
      </c>
      <c r="U123" s="27">
        <v>0.65380000000000005</v>
      </c>
    </row>
    <row r="124" spans="3:21" x14ac:dyDescent="0.25">
      <c r="C124">
        <v>36</v>
      </c>
      <c r="D124" s="23">
        <v>0.36</v>
      </c>
      <c r="E124" s="20">
        <v>0.36</v>
      </c>
      <c r="F124" s="24">
        <v>0.52</v>
      </c>
      <c r="G124" s="24">
        <v>0.96</v>
      </c>
      <c r="H124" s="20">
        <v>0.72</v>
      </c>
      <c r="I124" s="20"/>
      <c r="J124" s="20"/>
      <c r="K124" s="25">
        <v>0.68</v>
      </c>
      <c r="L124" s="25">
        <v>0.52</v>
      </c>
      <c r="M124" s="24">
        <v>0.8</v>
      </c>
      <c r="N124" s="20">
        <v>0.72</v>
      </c>
      <c r="O124" s="20">
        <v>0.72</v>
      </c>
      <c r="P124" s="20">
        <v>0.48</v>
      </c>
      <c r="Q124" s="25">
        <v>0.68</v>
      </c>
      <c r="R124" s="20">
        <v>0.56000000000000005</v>
      </c>
      <c r="S124" s="20">
        <v>0.76</v>
      </c>
      <c r="T124" s="20">
        <v>0.8</v>
      </c>
      <c r="U124" s="27">
        <v>0.56000000000000005</v>
      </c>
    </row>
    <row r="125" spans="3:21" x14ac:dyDescent="0.25">
      <c r="C125">
        <v>37</v>
      </c>
      <c r="D125" s="23">
        <v>0.33329999999999999</v>
      </c>
      <c r="E125" s="20">
        <v>0.33329999999999999</v>
      </c>
      <c r="F125" s="24">
        <v>0.95830000000000004</v>
      </c>
      <c r="G125" s="24">
        <v>1</v>
      </c>
      <c r="H125" s="20">
        <v>0.875</v>
      </c>
      <c r="I125" s="20"/>
      <c r="J125" s="20"/>
      <c r="K125" s="25">
        <v>0.58330000000000004</v>
      </c>
      <c r="L125" s="25">
        <v>0.54169999999999996</v>
      </c>
      <c r="M125" s="24">
        <v>0.95830000000000004</v>
      </c>
      <c r="N125" s="20">
        <v>0.95830000000000004</v>
      </c>
      <c r="O125" s="20">
        <v>0.875</v>
      </c>
      <c r="P125" s="20">
        <v>0.375</v>
      </c>
      <c r="Q125" s="25">
        <v>0.58330000000000004</v>
      </c>
      <c r="R125" s="20">
        <v>0.91669999999999996</v>
      </c>
      <c r="S125" s="20">
        <v>0.95830000000000004</v>
      </c>
      <c r="T125" s="20">
        <v>0.83330000000000004</v>
      </c>
      <c r="U125" s="27">
        <v>0.41670000000000001</v>
      </c>
    </row>
    <row r="126" spans="3:21" x14ac:dyDescent="0.25">
      <c r="C126">
        <v>38</v>
      </c>
      <c r="D126" s="23">
        <v>0.1154</v>
      </c>
      <c r="E126" s="20">
        <v>0.1154</v>
      </c>
      <c r="F126" s="24">
        <v>0.53849999999999998</v>
      </c>
      <c r="G126" s="24">
        <v>0.96150000000000002</v>
      </c>
      <c r="H126" s="20">
        <v>0.69230000000000003</v>
      </c>
      <c r="I126" s="20"/>
      <c r="J126" s="20"/>
      <c r="K126" s="25">
        <v>0.5</v>
      </c>
      <c r="L126" s="25">
        <v>0.57689999999999997</v>
      </c>
      <c r="M126" s="24">
        <v>0.61539999999999995</v>
      </c>
      <c r="N126" s="20">
        <v>0.69230000000000003</v>
      </c>
      <c r="O126" s="20">
        <v>0.69230000000000003</v>
      </c>
      <c r="P126" s="20">
        <v>0.30769999999999997</v>
      </c>
      <c r="Q126" s="25">
        <v>0.5</v>
      </c>
      <c r="R126" s="20">
        <v>0.46150000000000002</v>
      </c>
      <c r="S126" s="20">
        <v>0.65380000000000005</v>
      </c>
      <c r="T126" s="20">
        <v>0.84619999999999995</v>
      </c>
      <c r="U126" s="27">
        <v>0.69230000000000003</v>
      </c>
    </row>
    <row r="127" spans="3:21" x14ac:dyDescent="0.25">
      <c r="C127">
        <v>39</v>
      </c>
      <c r="D127" s="23">
        <v>0.3846</v>
      </c>
      <c r="E127" s="20">
        <v>0.3846</v>
      </c>
      <c r="F127" s="24">
        <v>0.76919999999999999</v>
      </c>
      <c r="G127" s="24">
        <v>1</v>
      </c>
      <c r="H127" s="20">
        <v>0.88460000000000005</v>
      </c>
      <c r="I127" s="20"/>
      <c r="J127" s="20"/>
      <c r="K127" s="25">
        <v>0.76919999999999999</v>
      </c>
      <c r="L127" s="25">
        <v>0.53849999999999998</v>
      </c>
      <c r="M127" s="24">
        <v>0.69230000000000003</v>
      </c>
      <c r="N127" s="20">
        <v>0.96150000000000002</v>
      </c>
      <c r="O127" s="20">
        <v>0.88460000000000005</v>
      </c>
      <c r="P127" s="20">
        <v>0.46150000000000002</v>
      </c>
      <c r="Q127" s="25">
        <v>0.76919999999999999</v>
      </c>
      <c r="R127" s="20">
        <v>0.5</v>
      </c>
      <c r="S127" s="20">
        <v>0.57689999999999997</v>
      </c>
      <c r="T127" s="20">
        <v>0.80769999999999997</v>
      </c>
      <c r="U127" s="27">
        <v>0.65380000000000005</v>
      </c>
    </row>
    <row r="130" spans="3:21" x14ac:dyDescent="0.25">
      <c r="C130">
        <v>1</v>
      </c>
      <c r="D130" s="19">
        <f>$D$88*D89</f>
        <v>1.2000000000000002</v>
      </c>
      <c r="E130" s="19">
        <f>$E$88*E89</f>
        <v>1.2000000000000002</v>
      </c>
      <c r="F130" s="19">
        <f>$F$88*F89</f>
        <v>2.08</v>
      </c>
      <c r="G130" s="19">
        <f>$G$88*G89</f>
        <v>3.36</v>
      </c>
      <c r="H130" s="19">
        <f>$H$88*H89</f>
        <v>2.56</v>
      </c>
      <c r="I130" s="19">
        <f>$I$88*I89</f>
        <v>0</v>
      </c>
      <c r="J130" s="19">
        <f>$J$88*J89</f>
        <v>0</v>
      </c>
      <c r="K130" s="19">
        <f>$K$88*K89</f>
        <v>2.08</v>
      </c>
      <c r="L130" s="19">
        <f>$L$88*L89</f>
        <v>2.08</v>
      </c>
      <c r="M130" s="19">
        <f>$M$88*M89</f>
        <v>3.52</v>
      </c>
      <c r="N130" s="19">
        <f>$N$88*N89</f>
        <v>1.7999999999999998</v>
      </c>
      <c r="O130" s="19">
        <f>$O$88*O89</f>
        <v>2.56</v>
      </c>
      <c r="P130" s="19">
        <f>$P$88*P89</f>
        <v>1.7999999999999998</v>
      </c>
      <c r="Q130" s="19">
        <f>$Q$88*Q89</f>
        <v>1.56</v>
      </c>
      <c r="R130" s="19">
        <f>$R$88*R89</f>
        <v>2.56</v>
      </c>
      <c r="S130" s="19">
        <f>$S$88*S89</f>
        <v>2.4000000000000004</v>
      </c>
      <c r="T130" s="19">
        <f>$T$88*T89</f>
        <v>2.7600000000000002</v>
      </c>
      <c r="U130" s="28">
        <f>$U$88*U89</f>
        <v>2.04</v>
      </c>
    </row>
    <row r="131" spans="3:21" x14ac:dyDescent="0.25">
      <c r="C131">
        <v>2</v>
      </c>
      <c r="D131" s="19">
        <f t="shared" ref="D131:D168" si="0">$D$88*D90</f>
        <v>1.08</v>
      </c>
      <c r="E131" s="19">
        <f t="shared" ref="E131:E168" si="1">$E$88*E90</f>
        <v>1.08</v>
      </c>
      <c r="F131" s="19">
        <f t="shared" ref="F131:F168" si="2">$F$88*F90</f>
        <v>2.08</v>
      </c>
      <c r="G131" s="19">
        <f t="shared" ref="G131:G168" si="3">$G$88*G90</f>
        <v>3.36</v>
      </c>
      <c r="H131" s="19">
        <f t="shared" ref="H131:H168" si="4">$H$88*H90</f>
        <v>2.4</v>
      </c>
      <c r="I131" s="19">
        <f t="shared" ref="I131:I168" si="5">$I$88*I90</f>
        <v>0</v>
      </c>
      <c r="J131" s="19">
        <f t="shared" ref="J131:J168" si="6">$J$88*J90</f>
        <v>0</v>
      </c>
      <c r="K131" s="19">
        <f t="shared" ref="K131:K168" si="7">$K$88*K90</f>
        <v>1.92</v>
      </c>
      <c r="L131" s="19">
        <f t="shared" ref="L131:L168" si="8">$L$88*L90</f>
        <v>1.92</v>
      </c>
      <c r="M131" s="19">
        <f t="shared" ref="M131:M168" si="9">$M$88*M90</f>
        <v>2.08</v>
      </c>
      <c r="N131" s="19">
        <f t="shared" ref="N131:N168" si="10">$N$88*N90</f>
        <v>2.04</v>
      </c>
      <c r="O131" s="19">
        <f t="shared" ref="O131:O168" si="11">$O$88*O90</f>
        <v>2.4</v>
      </c>
      <c r="P131" s="19">
        <f t="shared" ref="P131:P168" si="12">$P$88*P90</f>
        <v>1.44</v>
      </c>
      <c r="Q131" s="19">
        <f t="shared" ref="Q131:Q168" si="13">$Q$88*Q90</f>
        <v>1.44</v>
      </c>
      <c r="R131" s="19">
        <f t="shared" ref="R131:R168" si="14">$R$88*R90</f>
        <v>2.2400000000000002</v>
      </c>
      <c r="S131" s="19">
        <f t="shared" ref="S131:S168" si="15">$S$88*S90</f>
        <v>1.6800000000000002</v>
      </c>
      <c r="T131" s="19">
        <f t="shared" ref="T131:T168" si="16">$T$88*T90</f>
        <v>1.7999999999999998</v>
      </c>
      <c r="U131" s="28">
        <f t="shared" ref="U131:U168" si="17">$U$88*U90</f>
        <v>1.32</v>
      </c>
    </row>
    <row r="132" spans="3:21" x14ac:dyDescent="0.25">
      <c r="C132">
        <v>3</v>
      </c>
      <c r="D132" s="19">
        <f t="shared" si="0"/>
        <v>1.4544000000000001</v>
      </c>
      <c r="E132" s="19">
        <f t="shared" si="1"/>
        <v>1.4544000000000001</v>
      </c>
      <c r="F132" s="19">
        <f t="shared" si="2"/>
        <v>2.4847999999999999</v>
      </c>
      <c r="G132" s="19">
        <f t="shared" si="3"/>
        <v>3.8180000000000001</v>
      </c>
      <c r="H132" s="19">
        <f t="shared" si="4"/>
        <v>3.0908000000000002</v>
      </c>
      <c r="I132" s="19">
        <f t="shared" si="5"/>
        <v>0</v>
      </c>
      <c r="J132" s="19">
        <f t="shared" si="6"/>
        <v>0</v>
      </c>
      <c r="K132" s="19">
        <f t="shared" si="7"/>
        <v>2.2423999999999999</v>
      </c>
      <c r="L132" s="19">
        <f t="shared" si="8"/>
        <v>1.8788</v>
      </c>
      <c r="M132" s="19">
        <f t="shared" si="9"/>
        <v>2.9091999999999998</v>
      </c>
      <c r="N132" s="19">
        <f t="shared" si="10"/>
        <v>2.4999000000000002</v>
      </c>
      <c r="O132" s="19">
        <f t="shared" si="11"/>
        <v>3.0908000000000002</v>
      </c>
      <c r="P132" s="19">
        <f t="shared" si="12"/>
        <v>1.7726999999999999</v>
      </c>
      <c r="Q132" s="19">
        <f t="shared" si="13"/>
        <v>1.6818</v>
      </c>
      <c r="R132" s="19">
        <f t="shared" si="14"/>
        <v>1.9392</v>
      </c>
      <c r="S132" s="19">
        <f t="shared" si="15"/>
        <v>2.2271999999999998</v>
      </c>
      <c r="T132" s="19">
        <f t="shared" si="16"/>
        <v>2.4999000000000002</v>
      </c>
      <c r="U132" s="28">
        <f t="shared" si="17"/>
        <v>1.7273999999999998</v>
      </c>
    </row>
    <row r="133" spans="3:21" x14ac:dyDescent="0.25">
      <c r="C133">
        <v>4</v>
      </c>
      <c r="D133" s="19">
        <f t="shared" si="0"/>
        <v>0.69240000000000002</v>
      </c>
      <c r="E133" s="19">
        <f t="shared" si="1"/>
        <v>0.69240000000000002</v>
      </c>
      <c r="F133" s="19">
        <f t="shared" si="2"/>
        <v>0.61519999999999997</v>
      </c>
      <c r="G133" s="19">
        <f t="shared" si="3"/>
        <v>4</v>
      </c>
      <c r="H133" s="19">
        <f t="shared" si="4"/>
        <v>1.8460000000000001</v>
      </c>
      <c r="I133" s="19">
        <f t="shared" si="5"/>
        <v>0</v>
      </c>
      <c r="J133" s="19">
        <f t="shared" si="6"/>
        <v>0</v>
      </c>
      <c r="K133" s="19">
        <f t="shared" si="7"/>
        <v>0.92320000000000002</v>
      </c>
      <c r="L133" s="19">
        <f t="shared" si="8"/>
        <v>1.2307999999999999</v>
      </c>
      <c r="M133" s="19">
        <f t="shared" si="9"/>
        <v>2.7692000000000001</v>
      </c>
      <c r="N133" s="19">
        <f t="shared" si="10"/>
        <v>1.1537999999999999</v>
      </c>
      <c r="O133" s="19">
        <f t="shared" si="11"/>
        <v>1.8460000000000001</v>
      </c>
      <c r="P133" s="19">
        <f t="shared" si="12"/>
        <v>0.23069999999999999</v>
      </c>
      <c r="Q133" s="19">
        <f t="shared" si="13"/>
        <v>0.69240000000000002</v>
      </c>
      <c r="R133" s="19">
        <f t="shared" si="14"/>
        <v>0.61519999999999997</v>
      </c>
      <c r="S133" s="19">
        <f t="shared" si="15"/>
        <v>2.0769000000000002</v>
      </c>
      <c r="T133" s="19">
        <f t="shared" si="16"/>
        <v>2.5385999999999997</v>
      </c>
      <c r="U133" s="28">
        <f t="shared" si="17"/>
        <v>0.46139999999999998</v>
      </c>
    </row>
    <row r="134" spans="3:21" x14ac:dyDescent="0.25">
      <c r="C134">
        <v>5</v>
      </c>
      <c r="D134" s="19">
        <f t="shared" si="0"/>
        <v>1.3044</v>
      </c>
      <c r="E134" s="19">
        <f t="shared" si="1"/>
        <v>1.3044</v>
      </c>
      <c r="F134" s="19">
        <f t="shared" si="2"/>
        <v>3.4784000000000002</v>
      </c>
      <c r="G134" s="19">
        <f t="shared" si="3"/>
        <v>3.8260000000000001</v>
      </c>
      <c r="H134" s="19">
        <f t="shared" si="4"/>
        <v>2.9563999999999999</v>
      </c>
      <c r="I134" s="19">
        <f t="shared" si="5"/>
        <v>0</v>
      </c>
      <c r="J134" s="19">
        <f t="shared" si="6"/>
        <v>0</v>
      </c>
      <c r="K134" s="19">
        <f t="shared" si="7"/>
        <v>2.4348000000000001</v>
      </c>
      <c r="L134" s="19">
        <f t="shared" si="8"/>
        <v>2.2608000000000001</v>
      </c>
      <c r="M134" s="19">
        <f t="shared" si="9"/>
        <v>2.4348000000000001</v>
      </c>
      <c r="N134" s="19">
        <f t="shared" si="10"/>
        <v>2.3477999999999999</v>
      </c>
      <c r="O134" s="19">
        <f t="shared" si="11"/>
        <v>2.9563999999999999</v>
      </c>
      <c r="P134" s="19">
        <f t="shared" si="12"/>
        <v>0.91290000000000004</v>
      </c>
      <c r="Q134" s="19">
        <f t="shared" si="13"/>
        <v>1.8261000000000001</v>
      </c>
      <c r="R134" s="19">
        <f t="shared" si="14"/>
        <v>1.7392000000000001</v>
      </c>
      <c r="S134" s="19">
        <f t="shared" si="15"/>
        <v>1.5651000000000002</v>
      </c>
      <c r="T134" s="19">
        <f t="shared" si="16"/>
        <v>2.3477999999999999</v>
      </c>
      <c r="U134" s="28">
        <f t="shared" si="17"/>
        <v>1.6956000000000002</v>
      </c>
    </row>
    <row r="135" spans="3:21" x14ac:dyDescent="0.25">
      <c r="C135">
        <v>6</v>
      </c>
      <c r="D135" s="19">
        <f t="shared" si="0"/>
        <v>1.7586000000000002</v>
      </c>
      <c r="E135" s="19">
        <f t="shared" si="1"/>
        <v>1.7586000000000002</v>
      </c>
      <c r="F135" s="19">
        <f t="shared" si="2"/>
        <v>2.0688</v>
      </c>
      <c r="G135" s="19">
        <f t="shared" si="3"/>
        <v>3.7240000000000002</v>
      </c>
      <c r="H135" s="19">
        <f t="shared" si="4"/>
        <v>3.0344000000000002</v>
      </c>
      <c r="I135" s="19">
        <f t="shared" si="5"/>
        <v>0</v>
      </c>
      <c r="J135" s="19">
        <f t="shared" si="6"/>
        <v>0</v>
      </c>
      <c r="K135" s="19">
        <f t="shared" si="7"/>
        <v>1.7931999999999999</v>
      </c>
      <c r="L135" s="19">
        <f t="shared" si="8"/>
        <v>1.9312</v>
      </c>
      <c r="M135" s="19">
        <f t="shared" si="9"/>
        <v>3.1724000000000001</v>
      </c>
      <c r="N135" s="19">
        <f t="shared" si="10"/>
        <v>2.3793000000000002</v>
      </c>
      <c r="O135" s="19">
        <f t="shared" si="11"/>
        <v>3.0344000000000002</v>
      </c>
      <c r="P135" s="19">
        <f t="shared" si="12"/>
        <v>1.5516000000000001</v>
      </c>
      <c r="Q135" s="19">
        <f t="shared" si="13"/>
        <v>1.3449</v>
      </c>
      <c r="R135" s="19">
        <f t="shared" si="14"/>
        <v>1.5172000000000001</v>
      </c>
      <c r="S135" s="19">
        <f t="shared" si="15"/>
        <v>1.8621000000000001</v>
      </c>
      <c r="T135" s="19">
        <f t="shared" si="16"/>
        <v>2.1722999999999999</v>
      </c>
      <c r="U135" s="28">
        <f t="shared" si="17"/>
        <v>1.5516000000000001</v>
      </c>
    </row>
    <row r="136" spans="3:21" x14ac:dyDescent="0.25">
      <c r="C136">
        <v>7</v>
      </c>
      <c r="D136" s="19">
        <f t="shared" si="0"/>
        <v>0.99990000000000001</v>
      </c>
      <c r="E136" s="19">
        <f t="shared" si="1"/>
        <v>0.99990000000000001</v>
      </c>
      <c r="F136" s="19">
        <f t="shared" si="2"/>
        <v>1.6668000000000001</v>
      </c>
      <c r="G136" s="19">
        <f t="shared" si="3"/>
        <v>3.6667999999999998</v>
      </c>
      <c r="H136" s="19">
        <f t="shared" si="4"/>
        <v>2.6667999999999998</v>
      </c>
      <c r="I136" s="19">
        <f t="shared" si="5"/>
        <v>0</v>
      </c>
      <c r="J136" s="19">
        <f t="shared" si="6"/>
        <v>0</v>
      </c>
      <c r="K136" s="19">
        <f t="shared" si="7"/>
        <v>1.6668000000000001</v>
      </c>
      <c r="L136" s="19">
        <f t="shared" si="8"/>
        <v>2</v>
      </c>
      <c r="M136" s="19">
        <f t="shared" si="9"/>
        <v>2.6667999999999998</v>
      </c>
      <c r="N136" s="19">
        <f t="shared" si="10"/>
        <v>1.7499000000000002</v>
      </c>
      <c r="O136" s="19">
        <f t="shared" si="11"/>
        <v>2.6667999999999998</v>
      </c>
      <c r="P136" s="19">
        <f t="shared" si="12"/>
        <v>0.99990000000000001</v>
      </c>
      <c r="Q136" s="19">
        <f t="shared" si="13"/>
        <v>1.2501</v>
      </c>
      <c r="R136" s="19">
        <f t="shared" si="14"/>
        <v>2.6667999999999998</v>
      </c>
      <c r="S136" s="19">
        <f t="shared" si="15"/>
        <v>1.2501</v>
      </c>
      <c r="T136" s="19">
        <f t="shared" si="16"/>
        <v>1.7499000000000002</v>
      </c>
      <c r="U136" s="28">
        <f t="shared" si="17"/>
        <v>0.99990000000000001</v>
      </c>
    </row>
    <row r="137" spans="3:21" x14ac:dyDescent="0.25">
      <c r="C137">
        <v>8</v>
      </c>
      <c r="D137" s="19">
        <f t="shared" si="0"/>
        <v>0.1305</v>
      </c>
      <c r="E137" s="19">
        <f t="shared" si="1"/>
        <v>0.1305</v>
      </c>
      <c r="F137" s="19">
        <f t="shared" si="2"/>
        <v>3.4784000000000002</v>
      </c>
      <c r="G137" s="19">
        <f t="shared" si="3"/>
        <v>3.8260000000000001</v>
      </c>
      <c r="H137" s="19">
        <f t="shared" si="4"/>
        <v>3.1303999999999998</v>
      </c>
      <c r="I137" s="19">
        <f t="shared" si="5"/>
        <v>0</v>
      </c>
      <c r="J137" s="19">
        <f t="shared" si="6"/>
        <v>0</v>
      </c>
      <c r="K137" s="19">
        <f t="shared" si="7"/>
        <v>2.6088</v>
      </c>
      <c r="L137" s="19">
        <f t="shared" si="8"/>
        <v>2.0868000000000002</v>
      </c>
      <c r="M137" s="19">
        <f t="shared" si="9"/>
        <v>3.4784000000000002</v>
      </c>
      <c r="N137" s="19">
        <f t="shared" si="10"/>
        <v>2.8694999999999999</v>
      </c>
      <c r="O137" s="19">
        <f t="shared" si="11"/>
        <v>3.1303999999999998</v>
      </c>
      <c r="P137" s="19">
        <f t="shared" si="12"/>
        <v>0.78270000000000006</v>
      </c>
      <c r="Q137" s="19">
        <f t="shared" si="13"/>
        <v>1.9565999999999999</v>
      </c>
      <c r="R137" s="19">
        <f t="shared" si="14"/>
        <v>2.4348000000000001</v>
      </c>
      <c r="S137" s="19">
        <f t="shared" si="15"/>
        <v>2.8694999999999999</v>
      </c>
      <c r="T137" s="19">
        <f t="shared" si="16"/>
        <v>3</v>
      </c>
      <c r="U137" s="28">
        <f t="shared" si="17"/>
        <v>1.1738999999999999</v>
      </c>
    </row>
    <row r="138" spans="3:21" x14ac:dyDescent="0.25">
      <c r="C138">
        <v>9</v>
      </c>
      <c r="D138" s="19">
        <f t="shared" si="0"/>
        <v>0</v>
      </c>
      <c r="E138" s="19">
        <f t="shared" si="1"/>
        <v>0</v>
      </c>
      <c r="F138" s="19">
        <f t="shared" si="2"/>
        <v>3.36</v>
      </c>
      <c r="G138" s="19">
        <f t="shared" si="3"/>
        <v>3.68</v>
      </c>
      <c r="H138" s="19">
        <f t="shared" si="4"/>
        <v>3.04</v>
      </c>
      <c r="I138" s="19">
        <f t="shared" si="5"/>
        <v>0</v>
      </c>
      <c r="J138" s="19">
        <f t="shared" si="6"/>
        <v>0</v>
      </c>
      <c r="K138" s="19">
        <f t="shared" si="7"/>
        <v>1.92</v>
      </c>
      <c r="L138" s="19">
        <f t="shared" si="8"/>
        <v>1.44</v>
      </c>
      <c r="M138" s="19">
        <f t="shared" si="9"/>
        <v>2.88</v>
      </c>
      <c r="N138" s="19">
        <f t="shared" si="10"/>
        <v>1.44</v>
      </c>
      <c r="O138" s="19">
        <f t="shared" si="11"/>
        <v>3.04</v>
      </c>
      <c r="P138" s="19">
        <f t="shared" si="12"/>
        <v>1.2000000000000002</v>
      </c>
      <c r="Q138" s="19">
        <f t="shared" si="13"/>
        <v>1.44</v>
      </c>
      <c r="R138" s="19">
        <f t="shared" si="14"/>
        <v>2.08</v>
      </c>
      <c r="S138" s="19">
        <f t="shared" si="15"/>
        <v>2.88</v>
      </c>
      <c r="T138" s="19">
        <f t="shared" si="16"/>
        <v>2.52</v>
      </c>
      <c r="U138" s="28">
        <f t="shared" si="17"/>
        <v>0.96</v>
      </c>
    </row>
    <row r="139" spans="3:21" x14ac:dyDescent="0.25">
      <c r="C139">
        <v>10</v>
      </c>
      <c r="D139" s="19">
        <f t="shared" si="0"/>
        <v>1.92</v>
      </c>
      <c r="E139" s="19">
        <f t="shared" si="1"/>
        <v>1.92</v>
      </c>
      <c r="F139" s="19">
        <f t="shared" si="2"/>
        <v>2.88</v>
      </c>
      <c r="G139" s="19">
        <f t="shared" si="3"/>
        <v>3.84</v>
      </c>
      <c r="H139" s="19">
        <f t="shared" si="4"/>
        <v>3.36</v>
      </c>
      <c r="I139" s="19">
        <f t="shared" si="5"/>
        <v>0</v>
      </c>
      <c r="J139" s="19">
        <f t="shared" si="6"/>
        <v>0</v>
      </c>
      <c r="K139" s="19">
        <f t="shared" si="7"/>
        <v>3.68</v>
      </c>
      <c r="L139" s="19">
        <f t="shared" si="8"/>
        <v>3.52</v>
      </c>
      <c r="M139" s="19">
        <f t="shared" si="9"/>
        <v>3.52</v>
      </c>
      <c r="N139" s="19">
        <f t="shared" si="10"/>
        <v>2.64</v>
      </c>
      <c r="O139" s="19">
        <f t="shared" si="11"/>
        <v>3.36</v>
      </c>
      <c r="P139" s="19">
        <f t="shared" si="12"/>
        <v>1.7999999999999998</v>
      </c>
      <c r="Q139" s="19">
        <f t="shared" si="13"/>
        <v>2.7600000000000002</v>
      </c>
      <c r="R139" s="19">
        <f t="shared" si="14"/>
        <v>3.36</v>
      </c>
      <c r="S139" s="19">
        <f t="shared" si="15"/>
        <v>2.64</v>
      </c>
      <c r="T139" s="19">
        <f t="shared" si="16"/>
        <v>2.88</v>
      </c>
      <c r="U139" s="28">
        <f t="shared" si="17"/>
        <v>2.16</v>
      </c>
    </row>
    <row r="140" spans="3:21" x14ac:dyDescent="0.25">
      <c r="C140">
        <v>11</v>
      </c>
      <c r="D140" s="19">
        <f t="shared" si="0"/>
        <v>1.2858000000000001</v>
      </c>
      <c r="E140" s="19">
        <f t="shared" si="1"/>
        <v>1.2858000000000001</v>
      </c>
      <c r="F140" s="19">
        <f t="shared" si="2"/>
        <v>2.2856000000000001</v>
      </c>
      <c r="G140" s="19">
        <f t="shared" si="3"/>
        <v>3</v>
      </c>
      <c r="H140" s="19">
        <f t="shared" si="4"/>
        <v>2.8572000000000002</v>
      </c>
      <c r="I140" s="19">
        <f t="shared" si="5"/>
        <v>0</v>
      </c>
      <c r="J140" s="19">
        <f t="shared" si="6"/>
        <v>0</v>
      </c>
      <c r="K140" s="19">
        <f t="shared" si="7"/>
        <v>2.4283999999999999</v>
      </c>
      <c r="L140" s="19">
        <f t="shared" si="8"/>
        <v>2.4283999999999999</v>
      </c>
      <c r="M140" s="19">
        <f t="shared" si="9"/>
        <v>2.5716000000000001</v>
      </c>
      <c r="N140" s="19">
        <f t="shared" si="10"/>
        <v>1.7141999999999999</v>
      </c>
      <c r="O140" s="19">
        <f t="shared" si="11"/>
        <v>2.8572000000000002</v>
      </c>
      <c r="P140" s="19">
        <f t="shared" si="12"/>
        <v>1.3929</v>
      </c>
      <c r="Q140" s="19">
        <f t="shared" si="13"/>
        <v>1.8212999999999999</v>
      </c>
      <c r="R140" s="19">
        <f t="shared" si="14"/>
        <v>2.2856000000000001</v>
      </c>
      <c r="S140" s="19">
        <f t="shared" si="15"/>
        <v>1.9287000000000001</v>
      </c>
      <c r="T140" s="19">
        <f t="shared" si="16"/>
        <v>2.1429</v>
      </c>
      <c r="U140" s="28">
        <f t="shared" si="17"/>
        <v>1.2858000000000001</v>
      </c>
    </row>
    <row r="141" spans="3:21" x14ac:dyDescent="0.25">
      <c r="C141">
        <v>12</v>
      </c>
      <c r="D141" s="19">
        <f t="shared" si="0"/>
        <v>1.1667000000000001</v>
      </c>
      <c r="E141" s="19">
        <f t="shared" si="1"/>
        <v>1.1667000000000001</v>
      </c>
      <c r="F141" s="19">
        <f t="shared" si="2"/>
        <v>3.2223999999999999</v>
      </c>
      <c r="G141" s="19">
        <f t="shared" si="3"/>
        <v>4</v>
      </c>
      <c r="H141" s="19">
        <f t="shared" si="4"/>
        <v>3.2223999999999999</v>
      </c>
      <c r="I141" s="19">
        <f t="shared" si="5"/>
        <v>0</v>
      </c>
      <c r="J141" s="19">
        <f t="shared" si="6"/>
        <v>0</v>
      </c>
      <c r="K141" s="19">
        <f t="shared" si="7"/>
        <v>2.6667999999999998</v>
      </c>
      <c r="L141" s="19">
        <f t="shared" si="8"/>
        <v>2.6667999999999998</v>
      </c>
      <c r="M141" s="19">
        <f t="shared" si="9"/>
        <v>3.4443999999999999</v>
      </c>
      <c r="N141" s="19">
        <f t="shared" si="10"/>
        <v>2.5832999999999999</v>
      </c>
      <c r="O141" s="19">
        <f t="shared" si="11"/>
        <v>3.2223999999999999</v>
      </c>
      <c r="P141" s="19">
        <f t="shared" si="12"/>
        <v>1.5</v>
      </c>
      <c r="Q141" s="19">
        <f t="shared" si="13"/>
        <v>2.0000999999999998</v>
      </c>
      <c r="R141" s="19">
        <f t="shared" si="14"/>
        <v>2.1112000000000002</v>
      </c>
      <c r="S141" s="19">
        <f t="shared" si="15"/>
        <v>0.99990000000000001</v>
      </c>
      <c r="T141" s="19">
        <f t="shared" si="16"/>
        <v>2.6667000000000001</v>
      </c>
      <c r="U141" s="28">
        <f t="shared" si="17"/>
        <v>1.7499000000000002</v>
      </c>
    </row>
    <row r="142" spans="3:21" x14ac:dyDescent="0.25">
      <c r="C142">
        <v>13</v>
      </c>
      <c r="D142" s="19">
        <f t="shared" si="0"/>
        <v>0.40920000000000001</v>
      </c>
      <c r="E142" s="19">
        <f t="shared" si="1"/>
        <v>0.40920000000000001</v>
      </c>
      <c r="F142" s="19">
        <f t="shared" si="2"/>
        <v>3.6364000000000001</v>
      </c>
      <c r="G142" s="19">
        <f t="shared" si="3"/>
        <v>4</v>
      </c>
      <c r="H142" s="19">
        <f t="shared" si="4"/>
        <v>2</v>
      </c>
      <c r="I142" s="19">
        <f t="shared" si="5"/>
        <v>0</v>
      </c>
      <c r="J142" s="19">
        <f t="shared" si="6"/>
        <v>0</v>
      </c>
      <c r="K142" s="19">
        <f t="shared" si="7"/>
        <v>0.54559999999999997</v>
      </c>
      <c r="L142" s="19">
        <f t="shared" si="8"/>
        <v>0.54559999999999997</v>
      </c>
      <c r="M142" s="19">
        <f t="shared" si="9"/>
        <v>2</v>
      </c>
      <c r="N142" s="19">
        <f t="shared" si="10"/>
        <v>0.95459999999999989</v>
      </c>
      <c r="O142" s="19">
        <f t="shared" si="11"/>
        <v>2</v>
      </c>
      <c r="P142" s="19">
        <f t="shared" si="12"/>
        <v>0.81810000000000005</v>
      </c>
      <c r="Q142" s="19">
        <f t="shared" si="13"/>
        <v>0.40920000000000001</v>
      </c>
      <c r="R142" s="19">
        <f t="shared" si="14"/>
        <v>2.5455999999999999</v>
      </c>
      <c r="S142" s="19">
        <f t="shared" si="15"/>
        <v>2.0453999999999999</v>
      </c>
      <c r="T142" s="19">
        <f t="shared" si="16"/>
        <v>2.5908000000000002</v>
      </c>
      <c r="U142" s="28">
        <f t="shared" si="17"/>
        <v>1.6364999999999998</v>
      </c>
    </row>
    <row r="143" spans="3:21" x14ac:dyDescent="0.25">
      <c r="C143">
        <v>14</v>
      </c>
      <c r="D143" s="19">
        <f t="shared" si="0"/>
        <v>1.5</v>
      </c>
      <c r="E143" s="19">
        <f t="shared" si="1"/>
        <v>1.5</v>
      </c>
      <c r="F143" s="19">
        <f t="shared" si="2"/>
        <v>3.7332000000000001</v>
      </c>
      <c r="G143" s="19">
        <f t="shared" si="3"/>
        <v>4</v>
      </c>
      <c r="H143" s="19">
        <f t="shared" si="4"/>
        <v>3.3332000000000002</v>
      </c>
      <c r="I143" s="19">
        <f t="shared" si="5"/>
        <v>0</v>
      </c>
      <c r="J143" s="19">
        <f t="shared" si="6"/>
        <v>0</v>
      </c>
      <c r="K143" s="19">
        <f t="shared" si="7"/>
        <v>2.4</v>
      </c>
      <c r="L143" s="19">
        <f t="shared" si="8"/>
        <v>2</v>
      </c>
      <c r="M143" s="19">
        <f t="shared" si="9"/>
        <v>3.4668000000000001</v>
      </c>
      <c r="N143" s="19">
        <f t="shared" si="10"/>
        <v>2.4000000000000004</v>
      </c>
      <c r="O143" s="19">
        <f t="shared" si="11"/>
        <v>3.3332000000000002</v>
      </c>
      <c r="P143" s="19">
        <f t="shared" si="12"/>
        <v>2.0999999999999996</v>
      </c>
      <c r="Q143" s="19">
        <f t="shared" si="13"/>
        <v>1.7999999999999998</v>
      </c>
      <c r="R143" s="19">
        <f t="shared" si="14"/>
        <v>3.2</v>
      </c>
      <c r="S143" s="19">
        <f t="shared" si="15"/>
        <v>1.7999999999999998</v>
      </c>
      <c r="T143" s="19">
        <f t="shared" si="16"/>
        <v>2.7</v>
      </c>
      <c r="U143" s="28">
        <f t="shared" si="17"/>
        <v>2.0000999999999998</v>
      </c>
    </row>
    <row r="144" spans="3:21" x14ac:dyDescent="0.25">
      <c r="C144">
        <v>15</v>
      </c>
      <c r="D144" s="19">
        <f t="shared" si="0"/>
        <v>1.4349000000000001</v>
      </c>
      <c r="E144" s="19">
        <f t="shared" si="1"/>
        <v>1.4349000000000001</v>
      </c>
      <c r="F144" s="19">
        <f t="shared" si="2"/>
        <v>3.4784000000000002</v>
      </c>
      <c r="G144" s="19">
        <f t="shared" si="3"/>
        <v>3.6520000000000001</v>
      </c>
      <c r="H144" s="19">
        <f t="shared" si="4"/>
        <v>3.3043999999999998</v>
      </c>
      <c r="I144" s="19">
        <f t="shared" si="5"/>
        <v>0</v>
      </c>
      <c r="J144" s="19">
        <f t="shared" si="6"/>
        <v>0</v>
      </c>
      <c r="K144" s="19">
        <f t="shared" si="7"/>
        <v>2.9563999999999999</v>
      </c>
      <c r="L144" s="19">
        <f t="shared" si="8"/>
        <v>2.4348000000000001</v>
      </c>
      <c r="M144" s="19">
        <f t="shared" si="9"/>
        <v>2.7827999999999999</v>
      </c>
      <c r="N144" s="19">
        <f t="shared" si="10"/>
        <v>2.7389999999999999</v>
      </c>
      <c r="O144" s="19">
        <f t="shared" si="11"/>
        <v>3.3043999999999998</v>
      </c>
      <c r="P144" s="19">
        <f t="shared" si="12"/>
        <v>1.4349000000000001</v>
      </c>
      <c r="Q144" s="19">
        <f t="shared" si="13"/>
        <v>2.2172999999999998</v>
      </c>
      <c r="R144" s="19">
        <f t="shared" si="14"/>
        <v>2.9563999999999999</v>
      </c>
      <c r="S144" s="19">
        <f t="shared" si="15"/>
        <v>2.6088</v>
      </c>
      <c r="T144" s="19">
        <f t="shared" si="16"/>
        <v>2.7389999999999999</v>
      </c>
      <c r="U144" s="28">
        <f t="shared" si="17"/>
        <v>2.3477999999999999</v>
      </c>
    </row>
    <row r="145" spans="3:21" x14ac:dyDescent="0.25">
      <c r="C145">
        <v>16</v>
      </c>
      <c r="D145" s="19">
        <f t="shared" si="0"/>
        <v>1.5</v>
      </c>
      <c r="E145" s="19">
        <f t="shared" si="1"/>
        <v>1.5</v>
      </c>
      <c r="F145" s="19">
        <f t="shared" si="2"/>
        <v>2.6667999999999998</v>
      </c>
      <c r="G145" s="19">
        <f t="shared" si="3"/>
        <v>3.8332000000000002</v>
      </c>
      <c r="H145" s="19">
        <f t="shared" si="4"/>
        <v>3.1667999999999998</v>
      </c>
      <c r="I145" s="19">
        <f t="shared" si="5"/>
        <v>0</v>
      </c>
      <c r="J145" s="19">
        <f t="shared" si="6"/>
        <v>0</v>
      </c>
      <c r="K145" s="19">
        <f t="shared" si="7"/>
        <v>2.4167999999999998</v>
      </c>
      <c r="L145" s="19">
        <f t="shared" si="8"/>
        <v>2.0832000000000002</v>
      </c>
      <c r="M145" s="19">
        <f t="shared" si="9"/>
        <v>2.5832000000000002</v>
      </c>
      <c r="N145" s="19">
        <f t="shared" si="10"/>
        <v>2.5625999999999998</v>
      </c>
      <c r="O145" s="19">
        <f t="shared" si="11"/>
        <v>3.1667999999999998</v>
      </c>
      <c r="P145" s="19">
        <f t="shared" si="12"/>
        <v>0.87509999999999999</v>
      </c>
      <c r="Q145" s="19">
        <f t="shared" si="13"/>
        <v>1.8125999999999998</v>
      </c>
      <c r="R145" s="19">
        <f t="shared" si="14"/>
        <v>2.3332000000000002</v>
      </c>
      <c r="S145" s="19">
        <f t="shared" si="15"/>
        <v>2.3750999999999998</v>
      </c>
      <c r="T145" s="19">
        <f t="shared" si="16"/>
        <v>1.6250999999999998</v>
      </c>
      <c r="U145" s="28">
        <f t="shared" si="17"/>
        <v>1.125</v>
      </c>
    </row>
    <row r="146" spans="3:21" x14ac:dyDescent="0.25">
      <c r="C146">
        <v>17</v>
      </c>
      <c r="D146" s="19">
        <f t="shared" si="0"/>
        <v>1.3422000000000001</v>
      </c>
      <c r="E146" s="19">
        <f t="shared" si="1"/>
        <v>1.3422000000000001</v>
      </c>
      <c r="F146" s="19">
        <f t="shared" si="2"/>
        <v>2.6316000000000002</v>
      </c>
      <c r="G146" s="19">
        <f t="shared" si="3"/>
        <v>3.8948</v>
      </c>
      <c r="H146" s="19">
        <f t="shared" si="4"/>
        <v>2.5264000000000002</v>
      </c>
      <c r="I146" s="19">
        <f t="shared" si="5"/>
        <v>0</v>
      </c>
      <c r="J146" s="19">
        <f t="shared" si="6"/>
        <v>0</v>
      </c>
      <c r="K146" s="19">
        <f t="shared" si="7"/>
        <v>2.4211999999999998</v>
      </c>
      <c r="L146" s="19">
        <f t="shared" si="8"/>
        <v>2.2103999999999999</v>
      </c>
      <c r="M146" s="19">
        <f t="shared" si="9"/>
        <v>2.8420000000000001</v>
      </c>
      <c r="N146" s="19">
        <f t="shared" si="10"/>
        <v>2.2896000000000001</v>
      </c>
      <c r="O146" s="19">
        <f t="shared" si="11"/>
        <v>2.5264000000000002</v>
      </c>
      <c r="P146" s="19">
        <f t="shared" si="12"/>
        <v>1.5</v>
      </c>
      <c r="Q146" s="19">
        <f t="shared" si="13"/>
        <v>1.8158999999999998</v>
      </c>
      <c r="R146" s="19">
        <f t="shared" si="14"/>
        <v>2.4211999999999998</v>
      </c>
      <c r="S146" s="19">
        <f t="shared" si="15"/>
        <v>1.3422000000000001</v>
      </c>
      <c r="T146" s="19">
        <f t="shared" si="16"/>
        <v>2.0526</v>
      </c>
      <c r="U146" s="28">
        <f t="shared" si="17"/>
        <v>1.9737</v>
      </c>
    </row>
    <row r="147" spans="3:21" x14ac:dyDescent="0.25">
      <c r="C147">
        <v>18</v>
      </c>
      <c r="D147" s="19">
        <f t="shared" si="0"/>
        <v>2.0999999999999996</v>
      </c>
      <c r="E147" s="19">
        <f t="shared" si="1"/>
        <v>2.0999999999999996</v>
      </c>
      <c r="F147" s="19">
        <f t="shared" si="2"/>
        <v>3.7332000000000001</v>
      </c>
      <c r="G147" s="19">
        <f t="shared" si="3"/>
        <v>4</v>
      </c>
      <c r="H147" s="19">
        <f t="shared" si="4"/>
        <v>3.0668000000000002</v>
      </c>
      <c r="I147" s="19">
        <f t="shared" si="5"/>
        <v>0</v>
      </c>
      <c r="J147" s="19">
        <f t="shared" si="6"/>
        <v>0</v>
      </c>
      <c r="K147" s="19">
        <f t="shared" si="7"/>
        <v>2.4</v>
      </c>
      <c r="L147" s="19">
        <f t="shared" si="8"/>
        <v>2</v>
      </c>
      <c r="M147" s="19">
        <f t="shared" si="9"/>
        <v>2.9331999999999998</v>
      </c>
      <c r="N147" s="19">
        <f t="shared" si="10"/>
        <v>2.1999</v>
      </c>
      <c r="O147" s="19">
        <f t="shared" si="11"/>
        <v>3.0668000000000002</v>
      </c>
      <c r="P147" s="19">
        <f t="shared" si="12"/>
        <v>1.1001000000000001</v>
      </c>
      <c r="Q147" s="19">
        <f t="shared" si="13"/>
        <v>1.7999999999999998</v>
      </c>
      <c r="R147" s="19">
        <f t="shared" si="14"/>
        <v>2.9331999999999998</v>
      </c>
      <c r="S147" s="19">
        <f t="shared" si="15"/>
        <v>1.5998999999999999</v>
      </c>
      <c r="T147" s="19">
        <f t="shared" si="16"/>
        <v>2.7</v>
      </c>
      <c r="U147" s="28">
        <f t="shared" si="17"/>
        <v>1.7999999999999998</v>
      </c>
    </row>
    <row r="148" spans="3:21" x14ac:dyDescent="0.25">
      <c r="C148">
        <v>19</v>
      </c>
      <c r="D148" s="19">
        <f t="shared" si="0"/>
        <v>2.0000999999999998</v>
      </c>
      <c r="E148" s="19">
        <f t="shared" si="1"/>
        <v>2.0000999999999998</v>
      </c>
      <c r="F148" s="19">
        <f t="shared" si="2"/>
        <v>1.9392</v>
      </c>
      <c r="G148" s="19">
        <f t="shared" si="3"/>
        <v>3.3940000000000001</v>
      </c>
      <c r="H148" s="19">
        <f t="shared" si="4"/>
        <v>3.5152000000000001</v>
      </c>
      <c r="I148" s="19">
        <f t="shared" si="5"/>
        <v>0</v>
      </c>
      <c r="J148" s="19">
        <f t="shared" si="6"/>
        <v>0</v>
      </c>
      <c r="K148" s="19">
        <f t="shared" si="7"/>
        <v>3.0304000000000002</v>
      </c>
      <c r="L148" s="19">
        <f t="shared" si="8"/>
        <v>2.7879999999999998</v>
      </c>
      <c r="M148" s="19">
        <f t="shared" si="9"/>
        <v>3.1516000000000002</v>
      </c>
      <c r="N148" s="19">
        <f t="shared" si="10"/>
        <v>2.0000999999999998</v>
      </c>
      <c r="O148" s="19">
        <f t="shared" si="11"/>
        <v>3.5152000000000001</v>
      </c>
      <c r="P148" s="19">
        <f t="shared" si="12"/>
        <v>1.9091999999999998</v>
      </c>
      <c r="Q148" s="19">
        <f t="shared" si="13"/>
        <v>2.2728000000000002</v>
      </c>
      <c r="R148" s="19">
        <f t="shared" si="14"/>
        <v>3.2728000000000002</v>
      </c>
      <c r="S148" s="19">
        <f t="shared" si="15"/>
        <v>2.2728000000000002</v>
      </c>
      <c r="T148" s="19">
        <f t="shared" si="16"/>
        <v>2.7273000000000001</v>
      </c>
      <c r="U148" s="28">
        <f t="shared" si="17"/>
        <v>2.1818999999999997</v>
      </c>
    </row>
    <row r="149" spans="3:21" x14ac:dyDescent="0.25">
      <c r="C149">
        <v>20</v>
      </c>
      <c r="D149" s="19">
        <f t="shared" si="0"/>
        <v>1.08</v>
      </c>
      <c r="E149" s="19">
        <f t="shared" si="1"/>
        <v>1.08</v>
      </c>
      <c r="F149" s="19">
        <f t="shared" si="2"/>
        <v>2.88</v>
      </c>
      <c r="G149" s="19">
        <f t="shared" si="3"/>
        <v>3.36</v>
      </c>
      <c r="H149" s="19">
        <f t="shared" si="4"/>
        <v>3.04</v>
      </c>
      <c r="I149" s="19">
        <f t="shared" si="5"/>
        <v>0</v>
      </c>
      <c r="J149" s="19">
        <f t="shared" si="6"/>
        <v>0</v>
      </c>
      <c r="K149" s="19">
        <f t="shared" si="7"/>
        <v>2.08</v>
      </c>
      <c r="L149" s="19">
        <f t="shared" si="8"/>
        <v>1.6</v>
      </c>
      <c r="M149" s="19">
        <f t="shared" si="9"/>
        <v>2.88</v>
      </c>
      <c r="N149" s="19">
        <f t="shared" si="10"/>
        <v>1.56</v>
      </c>
      <c r="O149" s="19">
        <f t="shared" si="11"/>
        <v>3.04</v>
      </c>
      <c r="P149" s="19">
        <f t="shared" si="12"/>
        <v>1.32</v>
      </c>
      <c r="Q149" s="19">
        <f t="shared" si="13"/>
        <v>1.56</v>
      </c>
      <c r="R149" s="19">
        <f t="shared" si="14"/>
        <v>2.4</v>
      </c>
      <c r="S149" s="19">
        <f t="shared" si="15"/>
        <v>2.52</v>
      </c>
      <c r="T149" s="19">
        <f t="shared" si="16"/>
        <v>2.52</v>
      </c>
      <c r="U149" s="28">
        <f t="shared" si="17"/>
        <v>1.32</v>
      </c>
    </row>
    <row r="150" spans="3:21" x14ac:dyDescent="0.25">
      <c r="C150">
        <v>21</v>
      </c>
      <c r="D150" s="19">
        <f t="shared" si="0"/>
        <v>0.39119999999999999</v>
      </c>
      <c r="E150" s="19">
        <f t="shared" si="1"/>
        <v>0.39119999999999999</v>
      </c>
      <c r="F150" s="19">
        <f t="shared" si="2"/>
        <v>3.6520000000000001</v>
      </c>
      <c r="G150" s="19">
        <f t="shared" si="3"/>
        <v>4</v>
      </c>
      <c r="H150" s="19">
        <f t="shared" si="4"/>
        <v>3.6520000000000001</v>
      </c>
      <c r="I150" s="19">
        <f t="shared" si="5"/>
        <v>0</v>
      </c>
      <c r="J150" s="19">
        <f t="shared" si="6"/>
        <v>0</v>
      </c>
      <c r="K150" s="19">
        <f t="shared" si="7"/>
        <v>2.9563999999999999</v>
      </c>
      <c r="L150" s="19">
        <f t="shared" si="8"/>
        <v>2.4348000000000001</v>
      </c>
      <c r="M150" s="19">
        <f t="shared" si="9"/>
        <v>3.8260000000000001</v>
      </c>
      <c r="N150" s="19">
        <f t="shared" si="10"/>
        <v>1.9565999999999999</v>
      </c>
      <c r="O150" s="19">
        <f t="shared" si="11"/>
        <v>3.6520000000000001</v>
      </c>
      <c r="P150" s="19">
        <f t="shared" si="12"/>
        <v>1.9565999999999999</v>
      </c>
      <c r="Q150" s="19">
        <f t="shared" si="13"/>
        <v>2.2172999999999998</v>
      </c>
      <c r="R150" s="19">
        <f t="shared" si="14"/>
        <v>2.6088</v>
      </c>
      <c r="S150" s="19">
        <f t="shared" si="15"/>
        <v>2.8694999999999999</v>
      </c>
      <c r="T150" s="19">
        <f t="shared" si="16"/>
        <v>3</v>
      </c>
      <c r="U150" s="28">
        <f t="shared" si="17"/>
        <v>2.7389999999999999</v>
      </c>
    </row>
    <row r="151" spans="3:21" x14ac:dyDescent="0.25">
      <c r="C151">
        <v>22</v>
      </c>
      <c r="D151" s="19">
        <f t="shared" si="0"/>
        <v>1.6071</v>
      </c>
      <c r="E151" s="19">
        <f t="shared" si="1"/>
        <v>1.6071</v>
      </c>
      <c r="F151" s="19">
        <f t="shared" si="2"/>
        <v>2.5716000000000001</v>
      </c>
      <c r="G151" s="19">
        <f t="shared" si="3"/>
        <v>4</v>
      </c>
      <c r="H151" s="19">
        <f t="shared" si="4"/>
        <v>3.7143999999999999</v>
      </c>
      <c r="I151" s="19">
        <f t="shared" si="5"/>
        <v>0</v>
      </c>
      <c r="J151" s="19">
        <f t="shared" si="6"/>
        <v>0</v>
      </c>
      <c r="K151" s="19">
        <f t="shared" si="7"/>
        <v>2.7143999999999999</v>
      </c>
      <c r="L151" s="19">
        <f t="shared" si="8"/>
        <v>2.7143999999999999</v>
      </c>
      <c r="M151" s="19">
        <f t="shared" si="9"/>
        <v>3.5716000000000001</v>
      </c>
      <c r="N151" s="19">
        <f t="shared" si="10"/>
        <v>2.3571</v>
      </c>
      <c r="O151" s="19">
        <f t="shared" si="11"/>
        <v>3.7143999999999999</v>
      </c>
      <c r="P151" s="19">
        <f t="shared" si="12"/>
        <v>1.9287000000000001</v>
      </c>
      <c r="Q151" s="19">
        <f t="shared" si="13"/>
        <v>2.0358000000000001</v>
      </c>
      <c r="R151" s="19">
        <f t="shared" si="14"/>
        <v>2.7143999999999999</v>
      </c>
      <c r="S151" s="19">
        <f t="shared" si="15"/>
        <v>2.5712999999999999</v>
      </c>
      <c r="T151" s="19">
        <f t="shared" si="16"/>
        <v>2.8929</v>
      </c>
      <c r="U151" s="28">
        <f t="shared" si="17"/>
        <v>1.7141999999999999</v>
      </c>
    </row>
    <row r="152" spans="3:21" x14ac:dyDescent="0.25">
      <c r="C152">
        <v>23</v>
      </c>
      <c r="D152" s="19">
        <f t="shared" si="0"/>
        <v>1.6154999999999999</v>
      </c>
      <c r="E152" s="19">
        <f t="shared" si="1"/>
        <v>1.6154999999999999</v>
      </c>
      <c r="F152" s="19">
        <f t="shared" si="2"/>
        <v>2.6152000000000002</v>
      </c>
      <c r="G152" s="19">
        <f t="shared" si="3"/>
        <v>3.8460000000000001</v>
      </c>
      <c r="H152" s="19">
        <f t="shared" si="4"/>
        <v>3.5384000000000002</v>
      </c>
      <c r="I152" s="19">
        <f t="shared" si="5"/>
        <v>0</v>
      </c>
      <c r="J152" s="19">
        <f t="shared" si="6"/>
        <v>0</v>
      </c>
      <c r="K152" s="19">
        <f t="shared" si="7"/>
        <v>2.9232</v>
      </c>
      <c r="L152" s="19">
        <f t="shared" si="8"/>
        <v>2.4615999999999998</v>
      </c>
      <c r="M152" s="19">
        <f t="shared" si="9"/>
        <v>3.2307999999999999</v>
      </c>
      <c r="N152" s="19">
        <f t="shared" si="10"/>
        <v>2.8845000000000001</v>
      </c>
      <c r="O152" s="19">
        <f t="shared" si="11"/>
        <v>3.5384000000000002</v>
      </c>
      <c r="P152" s="19">
        <f t="shared" si="12"/>
        <v>1.9614000000000003</v>
      </c>
      <c r="Q152" s="19">
        <f t="shared" si="13"/>
        <v>2.1924000000000001</v>
      </c>
      <c r="R152" s="19">
        <f t="shared" si="14"/>
        <v>2.6152000000000002</v>
      </c>
      <c r="S152" s="19">
        <f t="shared" si="15"/>
        <v>2.4230999999999998</v>
      </c>
      <c r="T152" s="19">
        <f t="shared" si="16"/>
        <v>2.7693000000000003</v>
      </c>
      <c r="U152" s="28">
        <f t="shared" si="17"/>
        <v>1.9614000000000003</v>
      </c>
    </row>
    <row r="153" spans="3:21" x14ac:dyDescent="0.25">
      <c r="C153">
        <v>24</v>
      </c>
      <c r="D153" s="19">
        <f t="shared" si="0"/>
        <v>1.0644</v>
      </c>
      <c r="E153" s="19">
        <f t="shared" si="1"/>
        <v>1.0644</v>
      </c>
      <c r="F153" s="19">
        <f t="shared" si="2"/>
        <v>2.0644</v>
      </c>
      <c r="G153" s="19">
        <f t="shared" si="3"/>
        <v>3.6128</v>
      </c>
      <c r="H153" s="19">
        <f t="shared" si="4"/>
        <v>3.3548</v>
      </c>
      <c r="I153" s="19">
        <f t="shared" si="5"/>
        <v>0</v>
      </c>
      <c r="J153" s="19">
        <f t="shared" si="6"/>
        <v>0</v>
      </c>
      <c r="K153" s="19">
        <f t="shared" si="7"/>
        <v>2.4516</v>
      </c>
      <c r="L153" s="19">
        <f t="shared" si="8"/>
        <v>2.5808</v>
      </c>
      <c r="M153" s="19">
        <f t="shared" si="9"/>
        <v>3.0968</v>
      </c>
      <c r="N153" s="19">
        <f t="shared" si="10"/>
        <v>2.0322</v>
      </c>
      <c r="O153" s="19">
        <f t="shared" si="11"/>
        <v>3.3548</v>
      </c>
      <c r="P153" s="19">
        <f t="shared" si="12"/>
        <v>1.8387</v>
      </c>
      <c r="Q153" s="19">
        <f t="shared" si="13"/>
        <v>1.8387</v>
      </c>
      <c r="R153" s="19">
        <f t="shared" si="14"/>
        <v>0</v>
      </c>
      <c r="S153" s="19">
        <f t="shared" si="15"/>
        <v>2.613</v>
      </c>
      <c r="T153" s="19">
        <f t="shared" si="16"/>
        <v>2.613</v>
      </c>
      <c r="U153" s="28">
        <f t="shared" si="17"/>
        <v>1.5483</v>
      </c>
    </row>
    <row r="154" spans="3:21" x14ac:dyDescent="0.25">
      <c r="C154">
        <v>25</v>
      </c>
      <c r="D154" s="19">
        <f t="shared" si="0"/>
        <v>0.84000000000000008</v>
      </c>
      <c r="E154" s="19">
        <f t="shared" si="1"/>
        <v>0.84000000000000008</v>
      </c>
      <c r="F154" s="19">
        <f t="shared" si="2"/>
        <v>2.08</v>
      </c>
      <c r="G154" s="19">
        <f t="shared" si="3"/>
        <v>3.2</v>
      </c>
      <c r="H154" s="19">
        <f t="shared" si="4"/>
        <v>1.28</v>
      </c>
      <c r="I154" s="19">
        <f t="shared" si="5"/>
        <v>0</v>
      </c>
      <c r="J154" s="19">
        <f t="shared" si="6"/>
        <v>0</v>
      </c>
      <c r="K154" s="19">
        <f t="shared" si="7"/>
        <v>0.8</v>
      </c>
      <c r="L154" s="19">
        <f t="shared" si="8"/>
        <v>0.64</v>
      </c>
      <c r="M154" s="19">
        <f t="shared" si="9"/>
        <v>0.64</v>
      </c>
      <c r="N154" s="19">
        <f t="shared" si="10"/>
        <v>1.6800000000000002</v>
      </c>
      <c r="O154" s="19">
        <f t="shared" si="11"/>
        <v>1.28</v>
      </c>
      <c r="P154" s="19">
        <f t="shared" si="12"/>
        <v>0.72</v>
      </c>
      <c r="Q154" s="19">
        <f t="shared" si="13"/>
        <v>0.60000000000000009</v>
      </c>
      <c r="R154" s="19">
        <f t="shared" si="14"/>
        <v>0.8</v>
      </c>
      <c r="S154" s="19">
        <f t="shared" si="15"/>
        <v>0.72</v>
      </c>
      <c r="T154" s="19">
        <f t="shared" si="16"/>
        <v>1.56</v>
      </c>
      <c r="U154" s="28">
        <f t="shared" si="17"/>
        <v>0.84000000000000008</v>
      </c>
    </row>
    <row r="155" spans="3:21" x14ac:dyDescent="0.25">
      <c r="C155">
        <v>26</v>
      </c>
      <c r="D155" s="19">
        <f t="shared" si="0"/>
        <v>0.96420000000000006</v>
      </c>
      <c r="E155" s="19">
        <f t="shared" si="1"/>
        <v>0.96420000000000006</v>
      </c>
      <c r="F155" s="19">
        <f t="shared" si="2"/>
        <v>1.5716000000000001</v>
      </c>
      <c r="G155" s="19">
        <f t="shared" si="3"/>
        <v>3.5716000000000001</v>
      </c>
      <c r="H155" s="19">
        <f t="shared" si="4"/>
        <v>2.2856000000000001</v>
      </c>
      <c r="I155" s="19">
        <f t="shared" si="5"/>
        <v>0</v>
      </c>
      <c r="J155" s="19">
        <f t="shared" si="6"/>
        <v>0</v>
      </c>
      <c r="K155" s="19">
        <f t="shared" si="7"/>
        <v>1.5716000000000001</v>
      </c>
      <c r="L155" s="19">
        <f t="shared" si="8"/>
        <v>1.7143999999999999</v>
      </c>
      <c r="M155" s="19">
        <f t="shared" si="9"/>
        <v>1.7143999999999999</v>
      </c>
      <c r="N155" s="19">
        <f t="shared" si="10"/>
        <v>1.2858000000000001</v>
      </c>
      <c r="O155" s="19">
        <f t="shared" si="11"/>
        <v>2.2856000000000001</v>
      </c>
      <c r="P155" s="19">
        <f t="shared" si="12"/>
        <v>0.96420000000000006</v>
      </c>
      <c r="Q155" s="19">
        <f t="shared" si="13"/>
        <v>1.1787000000000001</v>
      </c>
      <c r="R155" s="19">
        <f t="shared" si="14"/>
        <v>2.2856000000000001</v>
      </c>
      <c r="S155" s="19">
        <f t="shared" si="15"/>
        <v>1.0712999999999999</v>
      </c>
      <c r="T155" s="19">
        <f t="shared" si="16"/>
        <v>1.8212999999999999</v>
      </c>
      <c r="U155" s="28">
        <f t="shared" si="17"/>
        <v>0.96420000000000006</v>
      </c>
    </row>
    <row r="156" spans="3:21" x14ac:dyDescent="0.25">
      <c r="C156">
        <v>27</v>
      </c>
      <c r="D156" s="19">
        <f t="shared" si="0"/>
        <v>1.9356</v>
      </c>
      <c r="E156" s="19">
        <f t="shared" si="1"/>
        <v>1.9356</v>
      </c>
      <c r="F156" s="19">
        <f t="shared" si="2"/>
        <v>4</v>
      </c>
      <c r="G156" s="19">
        <f t="shared" si="3"/>
        <v>4</v>
      </c>
      <c r="H156" s="19">
        <f t="shared" si="4"/>
        <v>0.9032</v>
      </c>
      <c r="I156" s="19">
        <f t="shared" si="5"/>
        <v>0</v>
      </c>
      <c r="J156" s="19">
        <f t="shared" si="6"/>
        <v>0</v>
      </c>
      <c r="K156" s="19">
        <f t="shared" si="7"/>
        <v>2.1936</v>
      </c>
      <c r="L156" s="19">
        <f t="shared" si="8"/>
        <v>2.0644</v>
      </c>
      <c r="M156" s="19">
        <f t="shared" si="9"/>
        <v>2.9676</v>
      </c>
      <c r="N156" s="19">
        <f t="shared" si="10"/>
        <v>2.3226</v>
      </c>
      <c r="O156" s="19">
        <f t="shared" si="11"/>
        <v>0.9032</v>
      </c>
      <c r="P156" s="19">
        <f t="shared" si="12"/>
        <v>1.7418</v>
      </c>
      <c r="Q156" s="19">
        <f t="shared" si="13"/>
        <v>1.6452</v>
      </c>
      <c r="R156" s="19">
        <f t="shared" si="14"/>
        <v>0.25800000000000001</v>
      </c>
      <c r="S156" s="19">
        <f t="shared" si="15"/>
        <v>2.5160999999999998</v>
      </c>
      <c r="T156" s="19">
        <f t="shared" si="16"/>
        <v>2.7096</v>
      </c>
      <c r="U156" s="28">
        <f t="shared" si="17"/>
        <v>2.1291000000000002</v>
      </c>
    </row>
    <row r="157" spans="3:21" x14ac:dyDescent="0.25">
      <c r="C157">
        <v>28</v>
      </c>
      <c r="D157" s="19">
        <f t="shared" si="0"/>
        <v>1.44</v>
      </c>
      <c r="E157" s="19">
        <f t="shared" si="1"/>
        <v>1.44</v>
      </c>
      <c r="F157" s="19">
        <f t="shared" si="2"/>
        <v>3.52</v>
      </c>
      <c r="G157" s="19">
        <f t="shared" si="3"/>
        <v>3.68</v>
      </c>
      <c r="H157" s="19">
        <f t="shared" si="4"/>
        <v>3.36</v>
      </c>
      <c r="I157" s="19">
        <f t="shared" si="5"/>
        <v>0</v>
      </c>
      <c r="J157" s="19">
        <f t="shared" si="6"/>
        <v>0</v>
      </c>
      <c r="K157" s="19">
        <f t="shared" si="7"/>
        <v>2.2400000000000002</v>
      </c>
      <c r="L157" s="19">
        <f t="shared" si="8"/>
        <v>2.2400000000000002</v>
      </c>
      <c r="M157" s="19">
        <f t="shared" si="9"/>
        <v>3.04</v>
      </c>
      <c r="N157" s="19">
        <f t="shared" si="10"/>
        <v>2.16</v>
      </c>
      <c r="O157" s="19">
        <f t="shared" si="11"/>
        <v>3.36</v>
      </c>
      <c r="P157" s="19">
        <f t="shared" si="12"/>
        <v>1.56</v>
      </c>
      <c r="Q157" s="19">
        <f t="shared" si="13"/>
        <v>1.6800000000000002</v>
      </c>
      <c r="R157" s="19">
        <f t="shared" si="14"/>
        <v>3.2</v>
      </c>
      <c r="S157" s="19">
        <f t="shared" si="15"/>
        <v>2.64</v>
      </c>
      <c r="T157" s="19">
        <f t="shared" si="16"/>
        <v>2.88</v>
      </c>
      <c r="U157" s="28">
        <f t="shared" si="17"/>
        <v>1.2000000000000002</v>
      </c>
    </row>
    <row r="158" spans="3:21" x14ac:dyDescent="0.25">
      <c r="C158">
        <v>29</v>
      </c>
      <c r="D158" s="19">
        <f t="shared" si="0"/>
        <v>0.2727</v>
      </c>
      <c r="E158" s="19">
        <f t="shared" si="1"/>
        <v>0.2727</v>
      </c>
      <c r="F158" s="19">
        <f t="shared" si="2"/>
        <v>3.4544000000000001</v>
      </c>
      <c r="G158" s="19">
        <f t="shared" si="3"/>
        <v>3.4544000000000001</v>
      </c>
      <c r="H158" s="19">
        <f t="shared" si="4"/>
        <v>1.0908</v>
      </c>
      <c r="I158" s="19">
        <f t="shared" si="5"/>
        <v>0</v>
      </c>
      <c r="J158" s="19">
        <f t="shared" si="6"/>
        <v>0</v>
      </c>
      <c r="K158" s="19">
        <f t="shared" si="7"/>
        <v>2.1819999999999999</v>
      </c>
      <c r="L158" s="19">
        <f t="shared" si="8"/>
        <v>0.36359999999999998</v>
      </c>
      <c r="M158" s="19">
        <f t="shared" si="9"/>
        <v>0.54559999999999997</v>
      </c>
      <c r="N158" s="19">
        <f t="shared" si="10"/>
        <v>1.9091999999999998</v>
      </c>
      <c r="O158" s="19">
        <f t="shared" si="11"/>
        <v>1.0908</v>
      </c>
      <c r="P158" s="19">
        <f t="shared" si="12"/>
        <v>0.5454</v>
      </c>
      <c r="Q158" s="19">
        <f t="shared" si="13"/>
        <v>1.6364999999999998</v>
      </c>
      <c r="R158" s="19">
        <f t="shared" si="14"/>
        <v>0.36359999999999998</v>
      </c>
      <c r="S158" s="19">
        <f t="shared" si="15"/>
        <v>0.40920000000000001</v>
      </c>
      <c r="T158" s="19">
        <f t="shared" si="16"/>
        <v>0.2727</v>
      </c>
      <c r="U158" s="28">
        <f t="shared" si="17"/>
        <v>0.2727</v>
      </c>
    </row>
    <row r="159" spans="3:21" x14ac:dyDescent="0.25">
      <c r="C159">
        <v>30</v>
      </c>
      <c r="D159" s="19">
        <f t="shared" si="0"/>
        <v>1.6071</v>
      </c>
      <c r="E159" s="19">
        <f t="shared" si="1"/>
        <v>1.6071</v>
      </c>
      <c r="F159" s="19">
        <f t="shared" si="2"/>
        <v>3.7143999999999999</v>
      </c>
      <c r="G159" s="19">
        <f t="shared" si="3"/>
        <v>3.8572000000000002</v>
      </c>
      <c r="H159" s="19">
        <f t="shared" si="4"/>
        <v>3.1427999999999998</v>
      </c>
      <c r="I159" s="19">
        <f t="shared" si="5"/>
        <v>0</v>
      </c>
      <c r="J159" s="19">
        <f t="shared" si="6"/>
        <v>0</v>
      </c>
      <c r="K159" s="19">
        <f t="shared" si="7"/>
        <v>3.2856000000000001</v>
      </c>
      <c r="L159" s="19">
        <f t="shared" si="8"/>
        <v>3.1427999999999998</v>
      </c>
      <c r="M159" s="19">
        <f t="shared" si="9"/>
        <v>3.8572000000000002</v>
      </c>
      <c r="N159" s="19">
        <f t="shared" si="10"/>
        <v>2.7858000000000001</v>
      </c>
      <c r="O159" s="19">
        <f t="shared" si="11"/>
        <v>3.1427999999999998</v>
      </c>
      <c r="P159" s="19">
        <f t="shared" si="12"/>
        <v>2.1429</v>
      </c>
      <c r="Q159" s="19">
        <f t="shared" si="13"/>
        <v>2.4641999999999999</v>
      </c>
      <c r="R159" s="19">
        <f t="shared" si="14"/>
        <v>2.8572000000000002</v>
      </c>
      <c r="S159" s="19">
        <f t="shared" si="15"/>
        <v>2.1429</v>
      </c>
      <c r="T159" s="19">
        <f t="shared" si="16"/>
        <v>2.8929</v>
      </c>
      <c r="U159" s="28">
        <f t="shared" si="17"/>
        <v>2.25</v>
      </c>
    </row>
    <row r="160" spans="3:21" x14ac:dyDescent="0.25">
      <c r="C160">
        <v>31</v>
      </c>
      <c r="D160" s="19">
        <f t="shared" si="0"/>
        <v>0.12509999999999999</v>
      </c>
      <c r="E160" s="19">
        <f t="shared" si="1"/>
        <v>0.12509999999999999</v>
      </c>
      <c r="F160" s="19">
        <f t="shared" si="2"/>
        <v>2</v>
      </c>
      <c r="G160" s="19">
        <f t="shared" si="3"/>
        <v>3.6667999999999998</v>
      </c>
      <c r="H160" s="19">
        <f t="shared" si="4"/>
        <v>1.3331999999999999</v>
      </c>
      <c r="I160" s="19">
        <f t="shared" si="5"/>
        <v>0</v>
      </c>
      <c r="J160" s="19">
        <f t="shared" si="6"/>
        <v>0</v>
      </c>
      <c r="K160" s="19">
        <f t="shared" si="7"/>
        <v>1</v>
      </c>
      <c r="L160" s="19">
        <f t="shared" si="8"/>
        <v>0.66679999999999995</v>
      </c>
      <c r="M160" s="19">
        <f t="shared" si="9"/>
        <v>1.1668000000000001</v>
      </c>
      <c r="N160" s="19">
        <f t="shared" si="10"/>
        <v>1.7499000000000002</v>
      </c>
      <c r="O160" s="19">
        <f t="shared" si="11"/>
        <v>1.3331999999999999</v>
      </c>
      <c r="P160" s="19">
        <f t="shared" si="12"/>
        <v>0.50009999999999999</v>
      </c>
      <c r="Q160" s="19">
        <f t="shared" si="13"/>
        <v>0.75</v>
      </c>
      <c r="R160" s="19">
        <f t="shared" si="14"/>
        <v>1</v>
      </c>
      <c r="S160" s="19">
        <f t="shared" si="15"/>
        <v>1.125</v>
      </c>
      <c r="T160" s="19">
        <f t="shared" si="16"/>
        <v>0.99990000000000001</v>
      </c>
      <c r="U160" s="28">
        <f t="shared" si="17"/>
        <v>0.12509999999999999</v>
      </c>
    </row>
    <row r="161" spans="3:21" x14ac:dyDescent="0.25">
      <c r="C161">
        <v>32</v>
      </c>
      <c r="D161" s="19">
        <f t="shared" si="0"/>
        <v>0.69240000000000002</v>
      </c>
      <c r="E161" s="19">
        <f t="shared" si="1"/>
        <v>0.69240000000000002</v>
      </c>
      <c r="F161" s="19">
        <f t="shared" si="2"/>
        <v>3.8460000000000001</v>
      </c>
      <c r="G161" s="19">
        <f t="shared" si="3"/>
        <v>4</v>
      </c>
      <c r="H161" s="19">
        <f t="shared" si="4"/>
        <v>2.7692000000000001</v>
      </c>
      <c r="I161" s="19">
        <f t="shared" si="5"/>
        <v>0</v>
      </c>
      <c r="J161" s="19">
        <f t="shared" si="6"/>
        <v>0</v>
      </c>
      <c r="K161" s="19">
        <f t="shared" si="7"/>
        <v>2</v>
      </c>
      <c r="L161" s="19">
        <f t="shared" si="8"/>
        <v>2</v>
      </c>
      <c r="M161" s="19">
        <f t="shared" si="9"/>
        <v>3.0768</v>
      </c>
      <c r="N161" s="19">
        <f t="shared" si="10"/>
        <v>2.3075999999999999</v>
      </c>
      <c r="O161" s="19">
        <f t="shared" si="11"/>
        <v>2.7692000000000001</v>
      </c>
      <c r="P161" s="19">
        <f t="shared" si="12"/>
        <v>1.1537999999999999</v>
      </c>
      <c r="Q161" s="19">
        <f t="shared" si="13"/>
        <v>1.5</v>
      </c>
      <c r="R161" s="19">
        <f t="shared" si="14"/>
        <v>2.6152000000000002</v>
      </c>
      <c r="S161" s="19">
        <f t="shared" si="15"/>
        <v>2.4230999999999998</v>
      </c>
      <c r="T161" s="19">
        <f t="shared" si="16"/>
        <v>2.6538000000000004</v>
      </c>
      <c r="U161" s="28">
        <f t="shared" si="17"/>
        <v>1.9614000000000003</v>
      </c>
    </row>
    <row r="162" spans="3:21" x14ac:dyDescent="0.25">
      <c r="C162">
        <v>33</v>
      </c>
      <c r="D162" s="19">
        <f t="shared" si="0"/>
        <v>1.7366999999999999</v>
      </c>
      <c r="E162" s="19">
        <f t="shared" si="1"/>
        <v>1.7366999999999999</v>
      </c>
      <c r="F162" s="19">
        <f t="shared" si="2"/>
        <v>3.5788000000000002</v>
      </c>
      <c r="G162" s="19">
        <f t="shared" si="3"/>
        <v>3.7896000000000001</v>
      </c>
      <c r="H162" s="19">
        <f t="shared" si="4"/>
        <v>4</v>
      </c>
      <c r="I162" s="19">
        <f t="shared" si="5"/>
        <v>0</v>
      </c>
      <c r="J162" s="19">
        <f t="shared" si="6"/>
        <v>0</v>
      </c>
      <c r="K162" s="19">
        <f t="shared" si="7"/>
        <v>2.9472</v>
      </c>
      <c r="L162" s="19">
        <f t="shared" si="8"/>
        <v>2.9472</v>
      </c>
      <c r="M162" s="19">
        <f t="shared" si="9"/>
        <v>3.3683999999999998</v>
      </c>
      <c r="N162" s="19">
        <f t="shared" si="10"/>
        <v>2.5263</v>
      </c>
      <c r="O162" s="19">
        <f t="shared" si="11"/>
        <v>4</v>
      </c>
      <c r="P162" s="19">
        <f t="shared" si="12"/>
        <v>2.3685</v>
      </c>
      <c r="Q162" s="19">
        <f t="shared" si="13"/>
        <v>2.2103999999999999</v>
      </c>
      <c r="R162" s="19">
        <f t="shared" si="14"/>
        <v>2.9472</v>
      </c>
      <c r="S162" s="19">
        <f t="shared" si="15"/>
        <v>2.6840999999999999</v>
      </c>
      <c r="T162" s="19">
        <f t="shared" si="16"/>
        <v>2.6840999999999999</v>
      </c>
      <c r="U162" s="28">
        <f t="shared" si="17"/>
        <v>2.5263</v>
      </c>
    </row>
    <row r="163" spans="3:21" x14ac:dyDescent="0.25">
      <c r="C163">
        <v>34</v>
      </c>
      <c r="D163" s="19">
        <f t="shared" si="0"/>
        <v>1.1738999999999999</v>
      </c>
      <c r="E163" s="19">
        <f t="shared" si="1"/>
        <v>1.1738999999999999</v>
      </c>
      <c r="F163" s="19">
        <f t="shared" si="2"/>
        <v>2.7827999999999999</v>
      </c>
      <c r="G163" s="19">
        <f t="shared" si="3"/>
        <v>4</v>
      </c>
      <c r="H163" s="19">
        <f t="shared" si="4"/>
        <v>2.7827999999999999</v>
      </c>
      <c r="I163" s="19">
        <f t="shared" si="5"/>
        <v>0</v>
      </c>
      <c r="J163" s="19">
        <f t="shared" si="6"/>
        <v>0</v>
      </c>
      <c r="K163" s="19">
        <f t="shared" si="7"/>
        <v>2.0868000000000002</v>
      </c>
      <c r="L163" s="19">
        <f t="shared" si="8"/>
        <v>2.0868000000000002</v>
      </c>
      <c r="M163" s="19">
        <f t="shared" si="9"/>
        <v>2.6088</v>
      </c>
      <c r="N163" s="19">
        <f t="shared" si="10"/>
        <v>1.6956000000000002</v>
      </c>
      <c r="O163" s="19">
        <f t="shared" si="11"/>
        <v>2.7827999999999999</v>
      </c>
      <c r="P163" s="19">
        <f t="shared" si="12"/>
        <v>1.6956000000000002</v>
      </c>
      <c r="Q163" s="19">
        <f t="shared" si="13"/>
        <v>1.5651000000000002</v>
      </c>
      <c r="R163" s="19">
        <f t="shared" si="14"/>
        <v>1.9132</v>
      </c>
      <c r="S163" s="19">
        <f t="shared" si="15"/>
        <v>2.2172999999999998</v>
      </c>
      <c r="T163" s="19">
        <f t="shared" si="16"/>
        <v>1.5651000000000002</v>
      </c>
      <c r="U163" s="28">
        <f t="shared" si="17"/>
        <v>1.4349000000000001</v>
      </c>
    </row>
    <row r="164" spans="3:21" x14ac:dyDescent="0.25">
      <c r="C164">
        <v>35</v>
      </c>
      <c r="D164" s="19">
        <f t="shared" si="0"/>
        <v>1.6154999999999999</v>
      </c>
      <c r="E164" s="19">
        <f t="shared" si="1"/>
        <v>1.6154999999999999</v>
      </c>
      <c r="F164" s="19">
        <f t="shared" si="2"/>
        <v>3.2307999999999999</v>
      </c>
      <c r="G164" s="19">
        <f t="shared" si="3"/>
        <v>4</v>
      </c>
      <c r="H164" s="19">
        <f t="shared" si="4"/>
        <v>2.9232</v>
      </c>
      <c r="I164" s="19">
        <f t="shared" si="5"/>
        <v>0</v>
      </c>
      <c r="J164" s="19">
        <f t="shared" si="6"/>
        <v>0</v>
      </c>
      <c r="K164" s="19">
        <f t="shared" si="7"/>
        <v>3.2307999999999999</v>
      </c>
      <c r="L164" s="19">
        <f t="shared" si="8"/>
        <v>3.0768</v>
      </c>
      <c r="M164" s="19">
        <f t="shared" si="9"/>
        <v>3.0768</v>
      </c>
      <c r="N164" s="19">
        <f t="shared" si="10"/>
        <v>2.4230999999999998</v>
      </c>
      <c r="O164" s="19">
        <f t="shared" si="11"/>
        <v>2.9232</v>
      </c>
      <c r="P164" s="19">
        <f t="shared" si="12"/>
        <v>1.8461999999999998</v>
      </c>
      <c r="Q164" s="19">
        <f t="shared" si="13"/>
        <v>2.4230999999999998</v>
      </c>
      <c r="R164" s="19">
        <f t="shared" si="14"/>
        <v>2.9232</v>
      </c>
      <c r="S164" s="19">
        <f t="shared" si="15"/>
        <v>2.4230999999999998</v>
      </c>
      <c r="T164" s="19">
        <f t="shared" si="16"/>
        <v>2.6538000000000004</v>
      </c>
      <c r="U164" s="28">
        <f t="shared" si="17"/>
        <v>1.9614000000000003</v>
      </c>
    </row>
    <row r="165" spans="3:21" x14ac:dyDescent="0.25">
      <c r="C165">
        <v>36</v>
      </c>
      <c r="D165" s="19">
        <f t="shared" si="0"/>
        <v>1.08</v>
      </c>
      <c r="E165" s="19">
        <f t="shared" si="1"/>
        <v>1.08</v>
      </c>
      <c r="F165" s="19">
        <f t="shared" si="2"/>
        <v>2.08</v>
      </c>
      <c r="G165" s="19">
        <f t="shared" si="3"/>
        <v>3.84</v>
      </c>
      <c r="H165" s="19">
        <f t="shared" si="4"/>
        <v>2.88</v>
      </c>
      <c r="I165" s="19">
        <f t="shared" si="5"/>
        <v>0</v>
      </c>
      <c r="J165" s="19">
        <f t="shared" si="6"/>
        <v>0</v>
      </c>
      <c r="K165" s="19">
        <f t="shared" si="7"/>
        <v>2.72</v>
      </c>
      <c r="L165" s="19">
        <f t="shared" si="8"/>
        <v>2.08</v>
      </c>
      <c r="M165" s="19">
        <f t="shared" si="9"/>
        <v>3.2</v>
      </c>
      <c r="N165" s="19">
        <f t="shared" si="10"/>
        <v>2.16</v>
      </c>
      <c r="O165" s="19">
        <f t="shared" si="11"/>
        <v>2.88</v>
      </c>
      <c r="P165" s="19">
        <f t="shared" si="12"/>
        <v>1.44</v>
      </c>
      <c r="Q165" s="19">
        <f t="shared" si="13"/>
        <v>2.04</v>
      </c>
      <c r="R165" s="19">
        <f t="shared" si="14"/>
        <v>2.2400000000000002</v>
      </c>
      <c r="S165" s="19">
        <f t="shared" si="15"/>
        <v>2.2800000000000002</v>
      </c>
      <c r="T165" s="19">
        <f t="shared" si="16"/>
        <v>2.4000000000000004</v>
      </c>
      <c r="U165" s="28">
        <f t="shared" si="17"/>
        <v>1.6800000000000002</v>
      </c>
    </row>
    <row r="166" spans="3:21" x14ac:dyDescent="0.25">
      <c r="C166">
        <v>37</v>
      </c>
      <c r="D166" s="19">
        <f t="shared" si="0"/>
        <v>0.99990000000000001</v>
      </c>
      <c r="E166" s="19">
        <f t="shared" si="1"/>
        <v>0.99990000000000001</v>
      </c>
      <c r="F166" s="19">
        <f t="shared" si="2"/>
        <v>3.8332000000000002</v>
      </c>
      <c r="G166" s="19">
        <f t="shared" si="3"/>
        <v>4</v>
      </c>
      <c r="H166" s="19">
        <f t="shared" si="4"/>
        <v>3.5</v>
      </c>
      <c r="I166" s="19">
        <f t="shared" si="5"/>
        <v>0</v>
      </c>
      <c r="J166" s="19">
        <f t="shared" si="6"/>
        <v>0</v>
      </c>
      <c r="K166" s="19">
        <f t="shared" si="7"/>
        <v>2.3332000000000002</v>
      </c>
      <c r="L166" s="19">
        <f t="shared" si="8"/>
        <v>2.1667999999999998</v>
      </c>
      <c r="M166" s="19">
        <f t="shared" si="9"/>
        <v>3.8332000000000002</v>
      </c>
      <c r="N166" s="19">
        <f t="shared" si="10"/>
        <v>2.8749000000000002</v>
      </c>
      <c r="O166" s="19">
        <f t="shared" si="11"/>
        <v>3.5</v>
      </c>
      <c r="P166" s="19">
        <f t="shared" si="12"/>
        <v>1.125</v>
      </c>
      <c r="Q166" s="19">
        <f t="shared" si="13"/>
        <v>1.7499000000000002</v>
      </c>
      <c r="R166" s="19">
        <f t="shared" si="14"/>
        <v>3.6667999999999998</v>
      </c>
      <c r="S166" s="19">
        <f t="shared" si="15"/>
        <v>2.8749000000000002</v>
      </c>
      <c r="T166" s="19">
        <f t="shared" si="16"/>
        <v>2.4999000000000002</v>
      </c>
      <c r="U166" s="28">
        <f t="shared" si="17"/>
        <v>1.2501</v>
      </c>
    </row>
    <row r="167" spans="3:21" x14ac:dyDescent="0.25">
      <c r="C167">
        <v>38</v>
      </c>
      <c r="D167" s="19">
        <f t="shared" si="0"/>
        <v>0.34620000000000001</v>
      </c>
      <c r="E167" s="19">
        <f t="shared" si="1"/>
        <v>0.34620000000000001</v>
      </c>
      <c r="F167" s="19">
        <f t="shared" si="2"/>
        <v>2.1539999999999999</v>
      </c>
      <c r="G167" s="19">
        <f t="shared" si="3"/>
        <v>3.8460000000000001</v>
      </c>
      <c r="H167" s="19">
        <f t="shared" si="4"/>
        <v>2.7692000000000001</v>
      </c>
      <c r="I167" s="19">
        <f t="shared" si="5"/>
        <v>0</v>
      </c>
      <c r="J167" s="19">
        <f t="shared" si="6"/>
        <v>0</v>
      </c>
      <c r="K167" s="19">
        <f t="shared" si="7"/>
        <v>2</v>
      </c>
      <c r="L167" s="19">
        <f t="shared" si="8"/>
        <v>2.3075999999999999</v>
      </c>
      <c r="M167" s="19">
        <f t="shared" si="9"/>
        <v>2.4615999999999998</v>
      </c>
      <c r="N167" s="19">
        <f t="shared" si="10"/>
        <v>2.0769000000000002</v>
      </c>
      <c r="O167" s="19">
        <f t="shared" si="11"/>
        <v>2.7692000000000001</v>
      </c>
      <c r="P167" s="19">
        <f t="shared" si="12"/>
        <v>0.92309999999999992</v>
      </c>
      <c r="Q167" s="19">
        <f t="shared" si="13"/>
        <v>1.5</v>
      </c>
      <c r="R167" s="19">
        <f t="shared" si="14"/>
        <v>1.8460000000000001</v>
      </c>
      <c r="S167" s="19">
        <f t="shared" si="15"/>
        <v>1.9614000000000003</v>
      </c>
      <c r="T167" s="19">
        <f t="shared" si="16"/>
        <v>2.5385999999999997</v>
      </c>
      <c r="U167" s="28">
        <f t="shared" si="17"/>
        <v>2.0769000000000002</v>
      </c>
    </row>
    <row r="168" spans="3:21" x14ac:dyDescent="0.25">
      <c r="C168">
        <v>39</v>
      </c>
      <c r="D168" s="19">
        <f t="shared" si="0"/>
        <v>1.1537999999999999</v>
      </c>
      <c r="E168" s="19">
        <f t="shared" si="1"/>
        <v>1.1537999999999999</v>
      </c>
      <c r="F168" s="19">
        <f t="shared" si="2"/>
        <v>3.0768</v>
      </c>
      <c r="G168" s="19">
        <f t="shared" si="3"/>
        <v>4</v>
      </c>
      <c r="H168" s="19">
        <f t="shared" si="4"/>
        <v>3.5384000000000002</v>
      </c>
      <c r="I168" s="19">
        <f t="shared" si="5"/>
        <v>0</v>
      </c>
      <c r="J168" s="19">
        <f t="shared" si="6"/>
        <v>0</v>
      </c>
      <c r="K168" s="19">
        <f t="shared" si="7"/>
        <v>3.0768</v>
      </c>
      <c r="L168" s="19">
        <f t="shared" si="8"/>
        <v>2.1539999999999999</v>
      </c>
      <c r="M168" s="19">
        <f t="shared" si="9"/>
        <v>2.7692000000000001</v>
      </c>
      <c r="N168" s="19">
        <f t="shared" si="10"/>
        <v>2.8845000000000001</v>
      </c>
      <c r="O168" s="19">
        <f t="shared" si="11"/>
        <v>3.5384000000000002</v>
      </c>
      <c r="P168" s="19">
        <f t="shared" si="12"/>
        <v>1.3845000000000001</v>
      </c>
      <c r="Q168" s="19">
        <f t="shared" si="13"/>
        <v>2.3075999999999999</v>
      </c>
      <c r="R168" s="19">
        <f t="shared" si="14"/>
        <v>2</v>
      </c>
      <c r="S168" s="19">
        <f t="shared" si="15"/>
        <v>1.7306999999999999</v>
      </c>
      <c r="T168" s="19">
        <f t="shared" si="16"/>
        <v>2.4230999999999998</v>
      </c>
      <c r="U168" s="28">
        <f t="shared" si="17"/>
        <v>1.9614000000000003</v>
      </c>
    </row>
    <row r="169" spans="3:21" x14ac:dyDescent="0.25"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28"/>
    </row>
  </sheetData>
  <sortState ref="A3:E43">
    <sortCondition ref="A3:A4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стационар</vt:lpstr>
      <vt:lpstr>поликлиника</vt:lpstr>
      <vt:lpstr>Лист5</vt:lpstr>
      <vt:lpstr>Лист4</vt:lpstr>
      <vt:lpstr>Лист2</vt:lpstr>
      <vt:lpstr>поликлиника!Заголовки_для_печати</vt:lpstr>
      <vt:lpstr>стационар!Заголовки_для_печати</vt:lpstr>
      <vt:lpstr>поликлиника!Область_печати</vt:lpstr>
      <vt:lpstr>стационар!Область_печати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Грани</cp:lastModifiedBy>
  <cp:lastPrinted>2013-12-30T02:01:25Z</cp:lastPrinted>
  <dcterms:created xsi:type="dcterms:W3CDTF">2013-12-29T09:24:19Z</dcterms:created>
  <dcterms:modified xsi:type="dcterms:W3CDTF">2016-01-12T10:10:41Z</dcterms:modified>
</cp:coreProperties>
</file>